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serhiititarenko/Desktop/нове нерухомість/Променад Бореті/"/>
    </mc:Choice>
  </mc:AlternateContent>
  <xr:revisionPtr revIDLastSave="0" documentId="13_ncr:1_{7C137655-DFD0-514B-AFBD-A017354C407B}" xr6:coauthVersionLast="47" xr6:coauthVersionMax="47" xr10:uidLastSave="{00000000-0000-0000-0000-000000000000}"/>
  <bookViews>
    <workbookView xWindow="0" yWindow="760" windowWidth="30240" windowHeight="17400" xr2:uid="{00000000-000D-0000-FFFF-FFFF00000000}"/>
  </bookViews>
  <sheets>
    <sheet name="Apartments" sheetId="1" r:id="rId1"/>
    <sheet name="Parking" sheetId="2" r:id="rId2"/>
    <sheet name="SPECIAL PRICE 1" sheetId="3" r:id="rId3"/>
    <sheet name="less than 100k" sheetId="4" r:id="rId4"/>
    <sheet name="250-300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5+EW47KiWfqv2t0FN70vBeLyPSYyMTBTWRIOh8ZuEpY="/>
    </ext>
  </extLst>
</workbook>
</file>

<file path=xl/calcChain.xml><?xml version="1.0" encoding="utf-8"?>
<calcChain xmlns="http://schemas.openxmlformats.org/spreadsheetml/2006/main">
  <c r="D33" i="5" l="1"/>
  <c r="F32" i="5"/>
  <c r="H32" i="5" s="1"/>
  <c r="G30" i="5"/>
  <c r="F30" i="5"/>
  <c r="H30" i="5" s="1"/>
  <c r="H29" i="5"/>
  <c r="F29" i="5"/>
  <c r="G29" i="5" s="1"/>
  <c r="H27" i="5"/>
  <c r="F27" i="5"/>
  <c r="G27" i="5" s="1"/>
  <c r="F26" i="5"/>
  <c r="H26" i="5" s="1"/>
  <c r="F24" i="5"/>
  <c r="H24" i="5" s="1"/>
  <c r="H23" i="5"/>
  <c r="G23" i="5"/>
  <c r="F23" i="5"/>
  <c r="F21" i="5"/>
  <c r="H21" i="5" s="1"/>
  <c r="F20" i="5"/>
  <c r="H20" i="5" s="1"/>
  <c r="F18" i="5"/>
  <c r="H18" i="5" s="1"/>
  <c r="H17" i="5"/>
  <c r="G17" i="5"/>
  <c r="F17" i="5"/>
  <c r="H15" i="5"/>
  <c r="G15" i="5"/>
  <c r="F15" i="5"/>
  <c r="F12" i="5"/>
  <c r="G12" i="5" s="1"/>
  <c r="F10" i="5"/>
  <c r="H10" i="5" s="1"/>
  <c r="H8" i="5"/>
  <c r="F8" i="5"/>
  <c r="G8" i="5" s="1"/>
  <c r="F7" i="5"/>
  <c r="H7" i="5" s="1"/>
  <c r="D21" i="4"/>
  <c r="F19" i="4"/>
  <c r="H19" i="4" s="1"/>
  <c r="H17" i="4"/>
  <c r="G17" i="4"/>
  <c r="F17" i="4"/>
  <c r="H15" i="4"/>
  <c r="G15" i="4"/>
  <c r="F15" i="4"/>
  <c r="F13" i="4"/>
  <c r="G13" i="4" s="1"/>
  <c r="F11" i="4"/>
  <c r="H11" i="4" s="1"/>
  <c r="H7" i="4"/>
  <c r="F7" i="4"/>
  <c r="G7" i="4" s="1"/>
  <c r="G23" i="3"/>
  <c r="E23" i="3"/>
  <c r="F23" i="3" s="1"/>
  <c r="E21" i="3"/>
  <c r="G21" i="3" s="1"/>
  <c r="G19" i="3"/>
  <c r="F19" i="3"/>
  <c r="E19" i="3"/>
  <c r="E18" i="3"/>
  <c r="G18" i="3" s="1"/>
  <c r="E17" i="3"/>
  <c r="F17" i="3" s="1"/>
  <c r="E15" i="3"/>
  <c r="G15" i="3" s="1"/>
  <c r="G14" i="3"/>
  <c r="F14" i="3"/>
  <c r="E14" i="3"/>
  <c r="G12" i="3"/>
  <c r="F12" i="3"/>
  <c r="E12" i="3"/>
  <c r="G11" i="3"/>
  <c r="E11" i="3"/>
  <c r="F11" i="3" s="1"/>
  <c r="E10" i="3"/>
  <c r="G10" i="3" s="1"/>
  <c r="G9" i="3"/>
  <c r="E9" i="3"/>
  <c r="F9" i="3" s="1"/>
  <c r="E6" i="3"/>
  <c r="G6" i="3" s="1"/>
  <c r="C26" i="2"/>
  <c r="C14" i="2"/>
  <c r="F3" i="2"/>
  <c r="C3" i="2"/>
  <c r="D1" i="2"/>
  <c r="D79" i="1"/>
  <c r="F78" i="1"/>
  <c r="H78" i="1" s="1"/>
  <c r="F76" i="1"/>
  <c r="G76" i="1" s="1"/>
  <c r="F75" i="1"/>
  <c r="H75" i="1" s="1"/>
  <c r="H74" i="1"/>
  <c r="G74" i="1"/>
  <c r="F74" i="1"/>
  <c r="H73" i="1"/>
  <c r="G73" i="1"/>
  <c r="F73" i="1"/>
  <c r="F72" i="1"/>
  <c r="H72" i="1" s="1"/>
  <c r="F70" i="1"/>
  <c r="H70" i="1" s="1"/>
  <c r="H69" i="1"/>
  <c r="F69" i="1"/>
  <c r="G69" i="1" s="1"/>
  <c r="F68" i="1"/>
  <c r="H68" i="1" s="1"/>
  <c r="F67" i="1"/>
  <c r="H67" i="1" s="1"/>
  <c r="H66" i="1"/>
  <c r="G66" i="1"/>
  <c r="F66" i="1"/>
  <c r="F65" i="1"/>
  <c r="H65" i="1" s="1"/>
  <c r="F63" i="1"/>
  <c r="G63" i="1" s="1"/>
  <c r="F62" i="1"/>
  <c r="H62" i="1" s="1"/>
  <c r="H61" i="1"/>
  <c r="G61" i="1"/>
  <c r="F61" i="1"/>
  <c r="H60" i="1"/>
  <c r="G60" i="1"/>
  <c r="F60" i="1"/>
  <c r="F59" i="1"/>
  <c r="H59" i="1" s="1"/>
  <c r="F58" i="1"/>
  <c r="H58" i="1" s="1"/>
  <c r="H56" i="1"/>
  <c r="F56" i="1"/>
  <c r="H55" i="1"/>
  <c r="G55" i="1"/>
  <c r="F55" i="1"/>
  <c r="F54" i="1"/>
  <c r="H54" i="1" s="1"/>
  <c r="F53" i="1"/>
  <c r="H53" i="1" s="1"/>
  <c r="H52" i="1"/>
  <c r="F52" i="1"/>
  <c r="G52" i="1" s="1"/>
  <c r="F51" i="1"/>
  <c r="H51" i="1" s="1"/>
  <c r="F49" i="1"/>
  <c r="H49" i="1" s="1"/>
  <c r="H48" i="1"/>
  <c r="G48" i="1"/>
  <c r="F48" i="1"/>
  <c r="F47" i="1"/>
  <c r="H47" i="1" s="1"/>
  <c r="F46" i="1"/>
  <c r="G46" i="1" s="1"/>
  <c r="F45" i="1"/>
  <c r="G45" i="1" s="1"/>
  <c r="H44" i="1"/>
  <c r="G44" i="1"/>
  <c r="F44" i="1"/>
  <c r="H42" i="1"/>
  <c r="G42" i="1"/>
  <c r="F42" i="1"/>
  <c r="F41" i="1"/>
  <c r="H41" i="1" s="1"/>
  <c r="F40" i="1"/>
  <c r="H40" i="1" s="1"/>
  <c r="H39" i="1"/>
  <c r="F39" i="1"/>
  <c r="G39" i="1" s="1"/>
  <c r="F38" i="1"/>
  <c r="H38" i="1" s="1"/>
  <c r="F37" i="1"/>
  <c r="H37" i="1" s="1"/>
  <c r="H35" i="1"/>
  <c r="G35" i="1"/>
  <c r="F35" i="1"/>
  <c r="F34" i="1"/>
  <c r="H34" i="1" s="1"/>
  <c r="F33" i="1"/>
  <c r="G33" i="1" s="1"/>
  <c r="F32" i="1"/>
  <c r="H32" i="1" s="1"/>
  <c r="H31" i="1"/>
  <c r="G31" i="1"/>
  <c r="F31" i="1"/>
  <c r="H30" i="1"/>
  <c r="G30" i="1"/>
  <c r="F30" i="1"/>
  <c r="F27" i="1"/>
  <c r="H27" i="1" s="1"/>
  <c r="F25" i="1"/>
  <c r="H25" i="1" s="1"/>
  <c r="H24" i="1"/>
  <c r="F24" i="1"/>
  <c r="G24" i="1" s="1"/>
  <c r="F22" i="1"/>
  <c r="H22" i="1" s="1"/>
  <c r="F21" i="1"/>
  <c r="H21" i="1" s="1"/>
  <c r="H19" i="1"/>
  <c r="G19" i="1"/>
  <c r="F19" i="1"/>
  <c r="F18" i="1"/>
  <c r="H18" i="1" s="1"/>
  <c r="F16" i="1"/>
  <c r="G16" i="1" s="1"/>
  <c r="F15" i="1"/>
  <c r="G15" i="1" s="1"/>
  <c r="H13" i="1"/>
  <c r="G13" i="1"/>
  <c r="F13" i="1"/>
  <c r="H12" i="1"/>
  <c r="G12" i="1"/>
  <c r="F12" i="1"/>
  <c r="F11" i="1"/>
  <c r="H11" i="1" s="1"/>
  <c r="F9" i="1"/>
  <c r="H9" i="1" s="1"/>
  <c r="H8" i="1"/>
  <c r="F8" i="1"/>
  <c r="G8" i="1" s="1"/>
  <c r="F7" i="1"/>
  <c r="H7" i="1" s="1"/>
  <c r="G11" i="4" l="1"/>
  <c r="G10" i="5"/>
  <c r="H13" i="4"/>
  <c r="H12" i="5"/>
  <c r="G20" i="5"/>
  <c r="G7" i="1"/>
  <c r="H16" i="1"/>
  <c r="G22" i="1"/>
  <c r="H33" i="1"/>
  <c r="G38" i="1"/>
  <c r="H46" i="1"/>
  <c r="G51" i="1"/>
  <c r="H63" i="1"/>
  <c r="G68" i="1"/>
  <c r="H76" i="1"/>
  <c r="F6" i="3"/>
  <c r="G17" i="3"/>
  <c r="G7" i="5"/>
  <c r="G26" i="5"/>
  <c r="G32" i="5"/>
  <c r="G9" i="1"/>
  <c r="G25" i="1"/>
  <c r="G40" i="1"/>
  <c r="G53" i="1"/>
  <c r="G58" i="1"/>
  <c r="G70" i="1"/>
  <c r="F10" i="3"/>
  <c r="F15" i="3"/>
  <c r="G18" i="5"/>
  <c r="H15" i="1"/>
  <c r="G37" i="1"/>
  <c r="H45" i="1"/>
  <c r="G78" i="1"/>
  <c r="F18" i="3"/>
  <c r="G21" i="5"/>
  <c r="G32" i="1"/>
  <c r="G62" i="1"/>
  <c r="G75" i="1"/>
  <c r="G19" i="4"/>
  <c r="G21" i="1"/>
  <c r="G49" i="1"/>
  <c r="G67" i="1"/>
  <c r="F21" i="3"/>
  <c r="G24" i="5"/>
  <c r="G11" i="1"/>
  <c r="G27" i="1"/>
  <c r="G41" i="1"/>
  <c r="G54" i="1"/>
  <c r="G59" i="1"/>
  <c r="G72" i="1"/>
  <c r="G18" i="1"/>
  <c r="G34" i="1"/>
  <c r="G47" i="1"/>
  <c r="G65" i="1"/>
</calcChain>
</file>

<file path=xl/sharedStrings.xml><?xml version="1.0" encoding="utf-8"?>
<sst xmlns="http://schemas.openxmlformats.org/spreadsheetml/2006/main" count="575" uniqueCount="180">
  <si>
    <t>#</t>
  </si>
  <si>
    <t>Apartments</t>
  </si>
  <si>
    <t>View</t>
  </si>
  <si>
    <t>Area</t>
  </si>
  <si>
    <t>price for m2</t>
  </si>
  <si>
    <t>Prices</t>
  </si>
  <si>
    <t>Apartments type</t>
  </si>
  <si>
    <t>Availability</t>
  </si>
  <si>
    <t>1 phase, full payment (100%), €</t>
  </si>
  <si>
    <t>1 phase, installments payment €</t>
  </si>
  <si>
    <t>finishing phase, full payment</t>
  </si>
  <si>
    <t>m2</t>
  </si>
  <si>
    <t>BLOCK 1</t>
  </si>
  <si>
    <t>Ground Floor</t>
  </si>
  <si>
    <t>1</t>
  </si>
  <si>
    <t>A 01</t>
  </si>
  <si>
    <t>Mountain</t>
  </si>
  <si>
    <t>Studio</t>
  </si>
  <si>
    <t>Reserved</t>
  </si>
  <si>
    <t>2</t>
  </si>
  <si>
    <t>A 02</t>
  </si>
  <si>
    <t>Garden</t>
  </si>
  <si>
    <t>2 bedroom</t>
  </si>
  <si>
    <t>Available</t>
  </si>
  <si>
    <t>3</t>
  </si>
  <si>
    <t>A 03</t>
  </si>
  <si>
    <t>1st Floor</t>
  </si>
  <si>
    <t>4</t>
  </si>
  <si>
    <t>A 04</t>
  </si>
  <si>
    <t>5</t>
  </si>
  <si>
    <t>A 05</t>
  </si>
  <si>
    <t>Two Sides</t>
  </si>
  <si>
    <t>6</t>
  </si>
  <si>
    <t>A 06</t>
  </si>
  <si>
    <t>2nd Floor</t>
  </si>
  <si>
    <t>7</t>
  </si>
  <si>
    <t>A 07</t>
  </si>
  <si>
    <t>3 bedroom</t>
  </si>
  <si>
    <t>8</t>
  </si>
  <si>
    <t>A 08</t>
  </si>
  <si>
    <t>3rd Floor</t>
  </si>
  <si>
    <t>9</t>
  </si>
  <si>
    <t>A 09</t>
  </si>
  <si>
    <t>10</t>
  </si>
  <si>
    <t>A 10</t>
  </si>
  <si>
    <t>Sea View</t>
  </si>
  <si>
    <t>4th Floor</t>
  </si>
  <si>
    <t>11</t>
  </si>
  <si>
    <t>A 11</t>
  </si>
  <si>
    <t>12</t>
  </si>
  <si>
    <t>A 12</t>
  </si>
  <si>
    <t>5th Floor</t>
  </si>
  <si>
    <t>13</t>
  </si>
  <si>
    <t>A 13</t>
  </si>
  <si>
    <t>14</t>
  </si>
  <si>
    <t>A 14</t>
  </si>
  <si>
    <t>6th Floor</t>
  </si>
  <si>
    <t>15</t>
  </si>
  <si>
    <t>A 15</t>
  </si>
  <si>
    <t>BLOCK 2</t>
  </si>
  <si>
    <t>16</t>
  </si>
  <si>
    <t>B 1</t>
  </si>
  <si>
    <t>17</t>
  </si>
  <si>
    <t>B 2</t>
  </si>
  <si>
    <t>1 bedroom</t>
  </si>
  <si>
    <t>Sold</t>
  </si>
  <si>
    <t>18</t>
  </si>
  <si>
    <t>B 3</t>
  </si>
  <si>
    <t>SPECIAL PRICE</t>
  </si>
  <si>
    <t>19</t>
  </si>
  <si>
    <t>B 4</t>
  </si>
  <si>
    <t>20</t>
  </si>
  <si>
    <t>B 5</t>
  </si>
  <si>
    <t>21</t>
  </si>
  <si>
    <t>B 6</t>
  </si>
  <si>
    <t>22</t>
  </si>
  <si>
    <t>B 7</t>
  </si>
  <si>
    <t>23</t>
  </si>
  <si>
    <t>B 8</t>
  </si>
  <si>
    <t>24</t>
  </si>
  <si>
    <t>B 9</t>
  </si>
  <si>
    <t>25</t>
  </si>
  <si>
    <t>B 10</t>
  </si>
  <si>
    <t>26</t>
  </si>
  <si>
    <t>B 11</t>
  </si>
  <si>
    <t>27</t>
  </si>
  <si>
    <t>B 12</t>
  </si>
  <si>
    <t>28</t>
  </si>
  <si>
    <t>B 13</t>
  </si>
  <si>
    <t>29</t>
  </si>
  <si>
    <t>B 14</t>
  </si>
  <si>
    <t>30</t>
  </si>
  <si>
    <t>B 15</t>
  </si>
  <si>
    <t>31</t>
  </si>
  <si>
    <t>B 16</t>
  </si>
  <si>
    <t>32</t>
  </si>
  <si>
    <t>B 17</t>
  </si>
  <si>
    <t>33</t>
  </si>
  <si>
    <t>B 18</t>
  </si>
  <si>
    <t>34</t>
  </si>
  <si>
    <t>B 19</t>
  </si>
  <si>
    <t>35</t>
  </si>
  <si>
    <t>B 20</t>
  </si>
  <si>
    <t>36</t>
  </si>
  <si>
    <t>B 21</t>
  </si>
  <si>
    <t>37</t>
  </si>
  <si>
    <t>B 22</t>
  </si>
  <si>
    <t>38</t>
  </si>
  <si>
    <t>B 23</t>
  </si>
  <si>
    <t>39</t>
  </si>
  <si>
    <t>B 24</t>
  </si>
  <si>
    <t xml:space="preserve"> </t>
  </si>
  <si>
    <t>40</t>
  </si>
  <si>
    <t>B 25</t>
  </si>
  <si>
    <t>41</t>
  </si>
  <si>
    <t>B 26</t>
  </si>
  <si>
    <t>42</t>
  </si>
  <si>
    <t>B 27</t>
  </si>
  <si>
    <t>43</t>
  </si>
  <si>
    <t>B 28</t>
  </si>
  <si>
    <t>44</t>
  </si>
  <si>
    <t>B 29</t>
  </si>
  <si>
    <t>45</t>
  </si>
  <si>
    <t>B 30</t>
  </si>
  <si>
    <t>46</t>
  </si>
  <si>
    <t>B 31</t>
  </si>
  <si>
    <t>47</t>
  </si>
  <si>
    <t>B 32</t>
  </si>
  <si>
    <t>48</t>
  </si>
  <si>
    <t>B 33</t>
  </si>
  <si>
    <t>49</t>
  </si>
  <si>
    <t>B 34</t>
  </si>
  <si>
    <t>50</t>
  </si>
  <si>
    <t>B 35</t>
  </si>
  <si>
    <t>51</t>
  </si>
  <si>
    <t>B 36</t>
  </si>
  <si>
    <t>52</t>
  </si>
  <si>
    <t>B 37</t>
  </si>
  <si>
    <t>53</t>
  </si>
  <si>
    <t>B 38</t>
  </si>
  <si>
    <t>54</t>
  </si>
  <si>
    <t>B 39</t>
  </si>
  <si>
    <t>55</t>
  </si>
  <si>
    <t>B 40</t>
  </si>
  <si>
    <t>56</t>
  </si>
  <si>
    <t>B 41</t>
  </si>
  <si>
    <t>7th Floor</t>
  </si>
  <si>
    <t>57</t>
  </si>
  <si>
    <t>B 42</t>
  </si>
  <si>
    <t>common area:</t>
  </si>
  <si>
    <t>Garage parking (30000EUR)</t>
  </si>
  <si>
    <t>Outdoor parking (18000 EUR)</t>
  </si>
  <si>
    <t>Lot area, m2</t>
  </si>
  <si>
    <t>Floor -3</t>
  </si>
  <si>
    <t>Area:</t>
  </si>
  <si>
    <t>area com.:</t>
  </si>
  <si>
    <t>19.79</t>
  </si>
  <si>
    <t>storage rooms</t>
  </si>
  <si>
    <t>S01</t>
  </si>
  <si>
    <t>S03</t>
  </si>
  <si>
    <t>S02</t>
  </si>
  <si>
    <t>S04</t>
  </si>
  <si>
    <t>Floor -2</t>
  </si>
  <si>
    <t>X</t>
  </si>
  <si>
    <t>SOLD</t>
  </si>
  <si>
    <t>RESERVED</t>
  </si>
  <si>
    <t>AVAILABLE</t>
  </si>
  <si>
    <t>S05</t>
  </si>
  <si>
    <t>S08</t>
  </si>
  <si>
    <t>S06</t>
  </si>
  <si>
    <t>S09</t>
  </si>
  <si>
    <t>S07</t>
  </si>
  <si>
    <t>Floor -1</t>
  </si>
  <si>
    <t>Х</t>
  </si>
  <si>
    <t>Ground Floor (Prizemlje)</t>
  </si>
  <si>
    <t>SPECIALPRICE</t>
  </si>
  <si>
    <t>КВАРТИРЫ ПО АКЦИИ - СУПЕР ЦЕНА!</t>
  </si>
  <si>
    <t>Условия акции: оплата на расчетный счет, 100% оплата</t>
  </si>
  <si>
    <t>(предложение ограничено по времени)</t>
  </si>
  <si>
    <t>PROMENADE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</si>
</sst>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"/>
    <numFmt numFmtId="165" formatCode="00"/>
  </numFmts>
  <fonts count="15" x14ac:knownFonts="1">
    <font>
      <sz val="10"/>
      <color rgb="FF000000"/>
      <name val="Arial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9"/>
      <color theme="1"/>
      <name val="Arial"/>
      <family val="2"/>
    </font>
    <font>
      <b/>
      <sz val="15"/>
      <color theme="1"/>
      <name val="Arial"/>
      <family val="2"/>
    </font>
    <font>
      <b/>
      <sz val="19"/>
      <color rgb="FF6AA84F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A4C2F4"/>
        <bgColor rgb="FFA4C2F4"/>
      </patternFill>
    </fill>
    <fill>
      <patternFill patternType="solid">
        <fgColor rgb="FF9FC5E8"/>
        <bgColor rgb="FF9FC5E8"/>
      </patternFill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B7B7B7"/>
        <bgColor rgb="FFB7B7B7"/>
      </patternFill>
    </fill>
    <fill>
      <patternFill patternType="solid">
        <fgColor rgb="FFC9DAF8"/>
        <bgColor rgb="FFC9DAF8"/>
      </patternFill>
    </fill>
  </fills>
  <borders count="5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4" fillId="2" borderId="0" xfId="0" applyFont="1" applyFill="1"/>
    <xf numFmtId="0" fontId="3" fillId="2" borderId="13" xfId="0" applyFont="1" applyFill="1" applyBorder="1" applyAlignment="1">
      <alignment horizontal="center" wrapText="1"/>
    </xf>
    <xf numFmtId="0" fontId="4" fillId="6" borderId="17" xfId="0" applyFont="1" applyFill="1" applyBorder="1"/>
    <xf numFmtId="0" fontId="4" fillId="6" borderId="18" xfId="0" applyFont="1" applyFill="1" applyBorder="1"/>
    <xf numFmtId="0" fontId="4" fillId="2" borderId="20" xfId="0" applyFont="1" applyFill="1" applyBorder="1"/>
    <xf numFmtId="0" fontId="4" fillId="2" borderId="21" xfId="0" applyFont="1" applyFill="1" applyBorder="1"/>
    <xf numFmtId="49" fontId="5" fillId="7" borderId="22" xfId="0" applyNumberFormat="1" applyFont="1" applyFill="1" applyBorder="1" applyAlignment="1">
      <alignment horizontal="center"/>
    </xf>
    <xf numFmtId="164" fontId="3" fillId="7" borderId="22" xfId="0" applyNumberFormat="1" applyFont="1" applyFill="1" applyBorder="1" applyAlignment="1">
      <alignment horizontal="center"/>
    </xf>
    <xf numFmtId="164" fontId="5" fillId="7" borderId="22" xfId="0" applyNumberFormat="1" applyFont="1" applyFill="1" applyBorder="1" applyAlignment="1">
      <alignment horizontal="center"/>
    </xf>
    <xf numFmtId="0" fontId="5" fillId="7" borderId="22" xfId="0" applyFont="1" applyFill="1" applyBorder="1" applyAlignment="1">
      <alignment horizontal="center"/>
    </xf>
    <xf numFmtId="0" fontId="3" fillId="7" borderId="22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22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164" fontId="5" fillId="0" borderId="22" xfId="0" applyNumberFormat="1" applyFont="1" applyBorder="1" applyAlignment="1">
      <alignment horizontal="center"/>
    </xf>
    <xf numFmtId="164" fontId="5" fillId="3" borderId="22" xfId="0" applyNumberFormat="1" applyFont="1" applyFill="1" applyBorder="1" applyAlignment="1">
      <alignment horizontal="center"/>
    </xf>
    <xf numFmtId="164" fontId="5" fillId="4" borderId="22" xfId="0" applyNumberFormat="1" applyFont="1" applyFill="1" applyBorder="1" applyAlignment="1">
      <alignment horizontal="center"/>
    </xf>
    <xf numFmtId="164" fontId="5" fillId="5" borderId="22" xfId="0" applyNumberFormat="1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49" fontId="5" fillId="0" borderId="23" xfId="0" applyNumberFormat="1" applyFont="1" applyBorder="1" applyAlignment="1">
      <alignment horizontal="center"/>
    </xf>
    <xf numFmtId="164" fontId="3" fillId="0" borderId="23" xfId="0" applyNumberFormat="1" applyFont="1" applyBorder="1" applyAlignment="1">
      <alignment horizontal="center"/>
    </xf>
    <xf numFmtId="164" fontId="5" fillId="0" borderId="23" xfId="0" applyNumberFormat="1" applyFont="1" applyBorder="1" applyAlignment="1">
      <alignment horizontal="center"/>
    </xf>
    <xf numFmtId="164" fontId="5" fillId="3" borderId="23" xfId="0" applyNumberFormat="1" applyFont="1" applyFill="1" applyBorder="1" applyAlignment="1">
      <alignment horizontal="center"/>
    </xf>
    <xf numFmtId="164" fontId="5" fillId="4" borderId="23" xfId="0" applyNumberFormat="1" applyFont="1" applyFill="1" applyBorder="1" applyAlignment="1">
      <alignment horizontal="center"/>
    </xf>
    <xf numFmtId="164" fontId="5" fillId="5" borderId="23" xfId="0" applyNumberFormat="1" applyFont="1" applyFill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49" fontId="5" fillId="8" borderId="22" xfId="0" applyNumberFormat="1" applyFont="1" applyFill="1" applyBorder="1" applyAlignment="1">
      <alignment horizontal="center"/>
    </xf>
    <xf numFmtId="164" fontId="4" fillId="2" borderId="25" xfId="0" applyNumberFormat="1" applyFont="1" applyFill="1" applyBorder="1"/>
    <xf numFmtId="164" fontId="4" fillId="2" borderId="26" xfId="0" applyNumberFormat="1" applyFont="1" applyFill="1" applyBorder="1"/>
    <xf numFmtId="49" fontId="5" fillId="9" borderId="22" xfId="0" applyNumberFormat="1" applyFont="1" applyFill="1" applyBorder="1" applyAlignment="1">
      <alignment horizontal="center"/>
    </xf>
    <xf numFmtId="164" fontId="3" fillId="9" borderId="22" xfId="0" applyNumberFormat="1" applyFont="1" applyFill="1" applyBorder="1" applyAlignment="1">
      <alignment horizontal="center"/>
    </xf>
    <xf numFmtId="164" fontId="5" fillId="9" borderId="22" xfId="0" applyNumberFormat="1" applyFont="1" applyFill="1" applyBorder="1" applyAlignment="1">
      <alignment horizontal="center"/>
    </xf>
    <xf numFmtId="164" fontId="5" fillId="9" borderId="23" xfId="0" applyNumberFormat="1" applyFont="1" applyFill="1" applyBorder="1" applyAlignment="1">
      <alignment horizontal="center"/>
    </xf>
    <xf numFmtId="0" fontId="5" fillId="9" borderId="22" xfId="0" applyFont="1" applyFill="1" applyBorder="1" applyAlignment="1">
      <alignment horizontal="center"/>
    </xf>
    <xf numFmtId="0" fontId="3" fillId="9" borderId="22" xfId="0" applyFont="1" applyFill="1" applyBorder="1" applyAlignment="1">
      <alignment horizontal="center"/>
    </xf>
    <xf numFmtId="164" fontId="5" fillId="10" borderId="23" xfId="0" applyNumberFormat="1" applyFont="1" applyFill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9" borderId="23" xfId="0" applyNumberFormat="1" applyFont="1" applyFill="1" applyBorder="1" applyAlignment="1">
      <alignment horizontal="center"/>
    </xf>
    <xf numFmtId="164" fontId="3" fillId="9" borderId="23" xfId="0" applyNumberFormat="1" applyFont="1" applyFill="1" applyBorder="1" applyAlignment="1">
      <alignment horizontal="center"/>
    </xf>
    <xf numFmtId="0" fontId="5" fillId="9" borderId="23" xfId="0" applyFont="1" applyFill="1" applyBorder="1" applyAlignment="1">
      <alignment horizontal="center"/>
    </xf>
    <xf numFmtId="0" fontId="3" fillId="9" borderId="23" xfId="0" applyFont="1" applyFill="1" applyBorder="1" applyAlignment="1">
      <alignment horizontal="center"/>
    </xf>
    <xf numFmtId="0" fontId="5" fillId="11" borderId="22" xfId="0" applyFont="1" applyFill="1" applyBorder="1" applyAlignment="1">
      <alignment horizontal="center"/>
    </xf>
    <xf numFmtId="0" fontId="4" fillId="0" borderId="26" xfId="0" applyFont="1" applyBorder="1"/>
    <xf numFmtId="164" fontId="3" fillId="0" borderId="22" xfId="0" applyNumberFormat="1" applyFont="1" applyBorder="1" applyAlignment="1">
      <alignment horizontal="right"/>
    </xf>
    <xf numFmtId="0" fontId="4" fillId="0" borderId="22" xfId="0" applyFont="1" applyBorder="1"/>
    <xf numFmtId="49" fontId="4" fillId="0" borderId="0" xfId="0" applyNumberFormat="1" applyFont="1"/>
    <xf numFmtId="165" fontId="1" fillId="4" borderId="30" xfId="0" applyNumberFormat="1" applyFont="1" applyFill="1" applyBorder="1" applyAlignment="1">
      <alignment horizontal="center" wrapText="1"/>
    </xf>
    <xf numFmtId="165" fontId="1" fillId="4" borderId="36" xfId="0" applyNumberFormat="1" applyFont="1" applyFill="1" applyBorder="1" applyAlignment="1">
      <alignment horizontal="center" wrapText="1"/>
    </xf>
    <xf numFmtId="0" fontId="5" fillId="12" borderId="25" xfId="0" applyFont="1" applyFill="1" applyBorder="1" applyAlignment="1">
      <alignment wrapText="1"/>
    </xf>
    <xf numFmtId="0" fontId="3" fillId="12" borderId="37" xfId="0" applyFont="1" applyFill="1" applyBorder="1" applyAlignment="1">
      <alignment horizontal="right" wrapText="1"/>
    </xf>
    <xf numFmtId="165" fontId="8" fillId="4" borderId="38" xfId="0" applyNumberFormat="1" applyFont="1" applyFill="1" applyBorder="1" applyAlignment="1">
      <alignment horizontal="center" wrapText="1"/>
    </xf>
    <xf numFmtId="165" fontId="3" fillId="4" borderId="22" xfId="0" applyNumberFormat="1" applyFont="1" applyFill="1" applyBorder="1" applyAlignment="1">
      <alignment horizontal="right" wrapText="1"/>
    </xf>
    <xf numFmtId="165" fontId="3" fillId="4" borderId="22" xfId="0" applyNumberFormat="1" applyFont="1" applyFill="1" applyBorder="1" applyAlignment="1">
      <alignment wrapText="1"/>
    </xf>
    <xf numFmtId="165" fontId="4" fillId="4" borderId="39" xfId="0" applyNumberFormat="1" applyFont="1" applyFill="1" applyBorder="1"/>
    <xf numFmtId="0" fontId="3" fillId="4" borderId="25" xfId="0" applyFont="1" applyFill="1" applyBorder="1" applyAlignment="1">
      <alignment horizontal="right" wrapText="1"/>
    </xf>
    <xf numFmtId="165" fontId="3" fillId="0" borderId="38" xfId="0" applyNumberFormat="1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3" fillId="5" borderId="22" xfId="0" applyFont="1" applyFill="1" applyBorder="1" applyAlignment="1">
      <alignment horizontal="center" wrapText="1"/>
    </xf>
    <xf numFmtId="0" fontId="5" fillId="0" borderId="39" xfId="0" applyFont="1" applyBorder="1" applyAlignment="1">
      <alignment horizontal="center" wrapText="1"/>
    </xf>
    <xf numFmtId="0" fontId="5" fillId="9" borderId="26" xfId="0" applyFont="1" applyFill="1" applyBorder="1" applyAlignment="1">
      <alignment horizontal="center" wrapText="1"/>
    </xf>
    <xf numFmtId="165" fontId="3" fillId="5" borderId="38" xfId="0" applyNumberFormat="1" applyFont="1" applyFill="1" applyBorder="1" applyAlignment="1">
      <alignment horizontal="center" wrapText="1"/>
    </xf>
    <xf numFmtId="0" fontId="3" fillId="9" borderId="22" xfId="0" applyFont="1" applyFill="1" applyBorder="1" applyAlignment="1">
      <alignment horizontal="center" wrapText="1"/>
    </xf>
    <xf numFmtId="0" fontId="5" fillId="9" borderId="39" xfId="0" applyFont="1" applyFill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5" fillId="0" borderId="38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5" fillId="0" borderId="39" xfId="0" applyFont="1" applyBorder="1" applyAlignment="1">
      <alignment horizontal="center"/>
    </xf>
    <xf numFmtId="165" fontId="3" fillId="0" borderId="42" xfId="0" applyNumberFormat="1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5" fillId="0" borderId="43" xfId="0" applyFont="1" applyBorder="1" applyAlignment="1">
      <alignment horizontal="center"/>
    </xf>
    <xf numFmtId="165" fontId="8" fillId="4" borderId="44" xfId="0" applyNumberFormat="1" applyFont="1" applyFill="1" applyBorder="1" applyAlignment="1">
      <alignment wrapText="1"/>
    </xf>
    <xf numFmtId="165" fontId="3" fillId="4" borderId="45" xfId="0" applyNumberFormat="1" applyFont="1" applyFill="1" applyBorder="1" applyAlignment="1">
      <alignment horizontal="right" wrapText="1"/>
    </xf>
    <xf numFmtId="165" fontId="3" fillId="4" borderId="45" xfId="0" applyNumberFormat="1" applyFont="1" applyFill="1" applyBorder="1" applyAlignment="1">
      <alignment wrapText="1"/>
    </xf>
    <xf numFmtId="165" fontId="4" fillId="4" borderId="46" xfId="0" applyNumberFormat="1" applyFont="1" applyFill="1" applyBorder="1"/>
    <xf numFmtId="0" fontId="5" fillId="0" borderId="47" xfId="0" applyFont="1" applyBorder="1" applyAlignment="1">
      <alignment horizontal="center" wrapText="1"/>
    </xf>
    <xf numFmtId="0" fontId="5" fillId="4" borderId="48" xfId="0" applyFont="1" applyFill="1" applyBorder="1" applyAlignment="1">
      <alignment horizontal="center"/>
    </xf>
    <xf numFmtId="0" fontId="3" fillId="9" borderId="26" xfId="0" applyFont="1" applyFill="1" applyBorder="1" applyAlignment="1">
      <alignment horizontal="center"/>
    </xf>
    <xf numFmtId="165" fontId="3" fillId="0" borderId="50" xfId="0" applyNumberFormat="1" applyFont="1" applyBorder="1" applyAlignment="1">
      <alignment horizontal="center" wrapText="1"/>
    </xf>
    <xf numFmtId="0" fontId="5" fillId="0" borderId="51" xfId="0" applyFont="1" applyBorder="1" applyAlignment="1">
      <alignment horizontal="center"/>
    </xf>
    <xf numFmtId="165" fontId="10" fillId="4" borderId="44" xfId="0" applyNumberFormat="1" applyFont="1" applyFill="1" applyBorder="1" applyAlignment="1">
      <alignment wrapText="1"/>
    </xf>
    <xf numFmtId="165" fontId="3" fillId="9" borderId="38" xfId="0" applyNumberFormat="1" applyFont="1" applyFill="1" applyBorder="1" applyAlignment="1">
      <alignment horizontal="center" wrapText="1"/>
    </xf>
    <xf numFmtId="0" fontId="5" fillId="9" borderId="22" xfId="0" applyFont="1" applyFill="1" applyBorder="1" applyAlignment="1">
      <alignment horizontal="center" wrapText="1"/>
    </xf>
    <xf numFmtId="0" fontId="3" fillId="5" borderId="23" xfId="0" applyFont="1" applyFill="1" applyBorder="1" applyAlignment="1">
      <alignment horizontal="center" wrapText="1"/>
    </xf>
    <xf numFmtId="0" fontId="5" fillId="0" borderId="43" xfId="0" applyFont="1" applyBorder="1" applyAlignment="1">
      <alignment horizontal="center" wrapText="1"/>
    </xf>
    <xf numFmtId="165" fontId="3" fillId="5" borderId="50" xfId="0" applyNumberFormat="1" applyFont="1" applyFill="1" applyBorder="1" applyAlignment="1">
      <alignment horizontal="center" wrapText="1"/>
    </xf>
    <xf numFmtId="0" fontId="5" fillId="0" borderId="51" xfId="0" applyFont="1" applyBorder="1" applyAlignment="1">
      <alignment horizontal="center" wrapText="1"/>
    </xf>
    <xf numFmtId="165" fontId="4" fillId="0" borderId="0" xfId="0" applyNumberFormat="1" applyFont="1"/>
    <xf numFmtId="0" fontId="4" fillId="2" borderId="0" xfId="0" applyFont="1" applyFill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164" fontId="5" fillId="10" borderId="22" xfId="0" applyNumberFormat="1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3" fillId="2" borderId="7" xfId="0" applyFont="1" applyFill="1" applyBorder="1" applyAlignment="1">
      <alignment horizontal="center" wrapText="1"/>
    </xf>
    <xf numFmtId="0" fontId="2" fillId="0" borderId="7" xfId="0" applyFont="1" applyBorder="1"/>
    <xf numFmtId="0" fontId="2" fillId="0" borderId="16" xfId="0" applyFont="1" applyBorder="1"/>
    <xf numFmtId="0" fontId="3" fillId="2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11" xfId="0" applyFont="1" applyBorder="1"/>
    <xf numFmtId="0" fontId="3" fillId="3" borderId="8" xfId="0" applyFont="1" applyFill="1" applyBorder="1" applyAlignment="1">
      <alignment horizontal="center" wrapText="1"/>
    </xf>
    <xf numFmtId="0" fontId="2" fillId="0" borderId="14" xfId="0" applyFont="1" applyBorder="1"/>
    <xf numFmtId="0" fontId="3" fillId="4" borderId="9" xfId="0" applyFont="1" applyFill="1" applyBorder="1" applyAlignment="1">
      <alignment horizontal="center" wrapText="1"/>
    </xf>
    <xf numFmtId="0" fontId="2" fillId="0" borderId="15" xfId="0" applyFont="1" applyBorder="1"/>
    <xf numFmtId="0" fontId="3" fillId="5" borderId="10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right"/>
    </xf>
    <xf numFmtId="0" fontId="2" fillId="0" borderId="2" xfId="0" applyFont="1" applyBorder="1"/>
    <xf numFmtId="49" fontId="5" fillId="2" borderId="4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wrapText="1"/>
    </xf>
    <xf numFmtId="0" fontId="2" fillId="0" borderId="5" xfId="0" applyFont="1" applyBorder="1"/>
    <xf numFmtId="0" fontId="2" fillId="0" borderId="12" xfId="0" applyFont="1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2" fillId="0" borderId="6" xfId="0" applyFont="1" applyBorder="1"/>
    <xf numFmtId="0" fontId="3" fillId="2" borderId="0" xfId="0" applyFont="1" applyFill="1" applyAlignment="1">
      <alignment horizontal="center"/>
    </xf>
    <xf numFmtId="0" fontId="0" fillId="0" borderId="0" xfId="0"/>
    <xf numFmtId="0" fontId="1" fillId="6" borderId="15" xfId="0" applyFont="1" applyFill="1" applyBorder="1" applyAlignment="1">
      <alignment horizontal="center"/>
    </xf>
    <xf numFmtId="0" fontId="2" fillId="0" borderId="17" xfId="0" applyFont="1" applyBorder="1"/>
    <xf numFmtId="0" fontId="3" fillId="2" borderId="19" xfId="0" applyFont="1" applyFill="1" applyBorder="1" applyAlignment="1">
      <alignment horizontal="center"/>
    </xf>
    <xf numFmtId="0" fontId="2" fillId="0" borderId="20" xfId="0" applyFont="1" applyBorder="1"/>
    <xf numFmtId="164" fontId="3" fillId="2" borderId="24" xfId="0" applyNumberFormat="1" applyFont="1" applyFill="1" applyBorder="1" applyAlignment="1">
      <alignment horizontal="center"/>
    </xf>
    <xf numFmtId="0" fontId="2" fillId="0" borderId="25" xfId="0" applyFont="1" applyBorder="1"/>
    <xf numFmtId="0" fontId="3" fillId="0" borderId="24" xfId="0" applyFont="1" applyBorder="1" applyAlignment="1">
      <alignment horizontal="right"/>
    </xf>
    <xf numFmtId="165" fontId="8" fillId="4" borderId="27" xfId="0" applyNumberFormat="1" applyFont="1" applyFill="1" applyBorder="1" applyAlignment="1">
      <alignment horizontal="center" wrapText="1"/>
    </xf>
    <xf numFmtId="0" fontId="2" fillId="0" borderId="28" xfId="0" applyFont="1" applyBorder="1"/>
    <xf numFmtId="0" fontId="2" fillId="0" borderId="29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9" fillId="4" borderId="31" xfId="0" applyFont="1" applyFill="1" applyBorder="1" applyAlignment="1">
      <alignment horizontal="center" wrapText="1"/>
    </xf>
    <xf numFmtId="0" fontId="2" fillId="0" borderId="32" xfId="0" applyFont="1" applyBorder="1"/>
    <xf numFmtId="165" fontId="3" fillId="12" borderId="40" xfId="0" applyNumberFormat="1" applyFont="1" applyFill="1" applyBorder="1" applyAlignment="1">
      <alignment horizontal="center" wrapText="1"/>
    </xf>
    <xf numFmtId="0" fontId="2" fillId="0" borderId="41" xfId="0" applyFont="1" applyBorder="1"/>
    <xf numFmtId="165" fontId="3" fillId="12" borderId="49" xfId="0" applyNumberFormat="1" applyFont="1" applyFill="1" applyBorder="1" applyAlignment="1">
      <alignment wrapText="1"/>
    </xf>
    <xf numFmtId="0" fontId="2" fillId="0" borderId="37" xfId="0" applyFont="1" applyBorder="1"/>
    <xf numFmtId="0" fontId="5" fillId="12" borderId="1" xfId="0" applyFont="1" applyFill="1" applyBorder="1" applyAlignment="1">
      <alignment horizontal="center" wrapText="1"/>
    </xf>
    <xf numFmtId="0" fontId="2" fillId="0" borderId="3" xfId="0" applyFont="1" applyBorder="1"/>
    <xf numFmtId="0" fontId="5" fillId="4" borderId="1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2" fillId="0" borderId="21" xfId="0" applyFont="1" applyBorder="1"/>
    <xf numFmtId="0" fontId="3" fillId="5" borderId="10" xfId="0" applyFont="1" applyFill="1" applyBorder="1" applyAlignment="1">
      <alignment horizontal="center" vertical="center" wrapText="1"/>
    </xf>
    <xf numFmtId="0" fontId="2" fillId="0" borderId="18" xfId="0" applyFont="1" applyBorder="1"/>
    <xf numFmtId="49" fontId="3" fillId="2" borderId="19" xfId="0" applyNumberFormat="1" applyFont="1" applyFill="1" applyBorder="1" applyAlignment="1">
      <alignment horizontal="center"/>
    </xf>
    <xf numFmtId="49" fontId="3" fillId="2" borderId="3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80"/>
  <sheetViews>
    <sheetView tabSelected="1" workbookViewId="0">
      <pane ySplit="4" topLeftCell="A54" activePane="bottomLeft" state="frozen"/>
      <selection pane="bottomLeft" activeCell="G86" sqref="G86"/>
    </sheetView>
  </sheetViews>
  <sheetFormatPr baseColWidth="10" defaultColWidth="12.6640625" defaultRowHeight="15" customHeight="1" x14ac:dyDescent="0.15"/>
  <cols>
    <col min="1" max="1" width="4.1640625" customWidth="1"/>
    <col min="2" max="2" width="12.1640625" customWidth="1"/>
    <col min="3" max="3" width="14" customWidth="1"/>
    <col min="4" max="4" width="9.1640625" bestFit="1" customWidth="1"/>
    <col min="5" max="5" width="10.1640625" customWidth="1"/>
    <col min="6" max="6" width="13.1640625" customWidth="1"/>
    <col min="7" max="7" width="13.33203125" customWidth="1"/>
    <col min="9" max="9" width="16.1640625" customWidth="1"/>
    <col min="10" max="10" width="18.33203125" customWidth="1"/>
    <col min="15" max="15" width="14.6640625" customWidth="1"/>
  </cols>
  <sheetData>
    <row r="1" spans="1:30" ht="15.75" customHeight="1" x14ac:dyDescent="0.2">
      <c r="A1" s="116"/>
      <c r="B1" s="117"/>
      <c r="C1" s="117"/>
      <c r="D1" s="117"/>
      <c r="E1" s="1"/>
      <c r="F1" s="2"/>
      <c r="G1" s="2"/>
      <c r="H1" s="3"/>
      <c r="I1" s="1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30" ht="15.75" customHeight="1" x14ac:dyDescent="0.2">
      <c r="A2" s="118" t="s">
        <v>0</v>
      </c>
      <c r="B2" s="119" t="s">
        <v>1</v>
      </c>
      <c r="C2" s="122" t="s">
        <v>2</v>
      </c>
      <c r="D2" s="123" t="s">
        <v>3</v>
      </c>
      <c r="E2" s="119" t="s">
        <v>4</v>
      </c>
      <c r="F2" s="125" t="s">
        <v>5</v>
      </c>
      <c r="G2" s="126"/>
      <c r="H2" s="7"/>
      <c r="I2" s="105" t="s">
        <v>6</v>
      </c>
      <c r="J2" s="108" t="s">
        <v>7</v>
      </c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30" ht="15.75" customHeight="1" x14ac:dyDescent="0.2">
      <c r="A3" s="109"/>
      <c r="B3" s="120"/>
      <c r="C3" s="120"/>
      <c r="D3" s="124"/>
      <c r="E3" s="120"/>
      <c r="F3" s="111" t="s">
        <v>8</v>
      </c>
      <c r="G3" s="113" t="s">
        <v>9</v>
      </c>
      <c r="H3" s="115" t="s">
        <v>10</v>
      </c>
      <c r="I3" s="106"/>
      <c r="J3" s="109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30" ht="42" customHeight="1" x14ac:dyDescent="0.2">
      <c r="A4" s="110"/>
      <c r="B4" s="121"/>
      <c r="C4" s="121"/>
      <c r="D4" s="8" t="s">
        <v>11</v>
      </c>
      <c r="E4" s="121"/>
      <c r="F4" s="112"/>
      <c r="G4" s="114"/>
      <c r="H4" s="110"/>
      <c r="I4" s="107"/>
      <c r="J4" s="110"/>
      <c r="K4" s="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30" ht="15.75" customHeight="1" x14ac:dyDescent="0.2">
      <c r="A5" s="127" t="s">
        <v>12</v>
      </c>
      <c r="B5" s="128"/>
      <c r="C5" s="9"/>
      <c r="D5" s="9"/>
      <c r="E5" s="9"/>
      <c r="F5" s="9"/>
      <c r="G5" s="9"/>
      <c r="H5" s="9"/>
      <c r="I5" s="9"/>
      <c r="J5" s="10"/>
      <c r="K5" s="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0" ht="15.75" customHeight="1" x14ac:dyDescent="0.2">
      <c r="A6" s="129" t="s">
        <v>13</v>
      </c>
      <c r="B6" s="130"/>
      <c r="C6" s="11"/>
      <c r="D6" s="11"/>
      <c r="E6" s="11"/>
      <c r="F6" s="11"/>
      <c r="G6" s="11"/>
      <c r="H6" s="11"/>
      <c r="I6" s="11"/>
      <c r="J6" s="12"/>
      <c r="K6" s="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0" ht="15.75" customHeight="1" x14ac:dyDescent="0.2">
      <c r="A7" s="13" t="s">
        <v>14</v>
      </c>
      <c r="B7" s="14" t="s">
        <v>15</v>
      </c>
      <c r="C7" s="15" t="s">
        <v>16</v>
      </c>
      <c r="D7" s="15">
        <v>27.57</v>
      </c>
      <c r="E7" s="15">
        <v>2950</v>
      </c>
      <c r="F7" s="15">
        <f t="shared" ref="F7:F9" si="0">D7*E7</f>
        <v>81331.5</v>
      </c>
      <c r="G7" s="15">
        <f t="shared" ref="G7:G9" si="1">F7+(F7/100*10)</f>
        <v>89464.65</v>
      </c>
      <c r="H7" s="15">
        <f t="shared" ref="H7:H9" si="2">F7+(F7/100*30)</f>
        <v>105730.95</v>
      </c>
      <c r="I7" s="16" t="s">
        <v>17</v>
      </c>
      <c r="J7" s="17" t="s">
        <v>18</v>
      </c>
      <c r="K7" s="18"/>
      <c r="L7" s="19"/>
      <c r="M7" s="19"/>
      <c r="N7" s="19"/>
      <c r="O7" s="20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30" ht="15.75" customHeight="1" x14ac:dyDescent="0.2">
      <c r="A8" s="22" t="s">
        <v>19</v>
      </c>
      <c r="B8" s="23" t="s">
        <v>20</v>
      </c>
      <c r="C8" s="24" t="s">
        <v>21</v>
      </c>
      <c r="D8" s="24">
        <v>94.22</v>
      </c>
      <c r="E8" s="24">
        <v>3200</v>
      </c>
      <c r="F8" s="25">
        <f t="shared" si="0"/>
        <v>301504</v>
      </c>
      <c r="G8" s="26">
        <f t="shared" si="1"/>
        <v>331654.40000000002</v>
      </c>
      <c r="H8" s="27">
        <f t="shared" si="2"/>
        <v>391955.20000000001</v>
      </c>
      <c r="I8" s="28" t="s">
        <v>22</v>
      </c>
      <c r="J8" s="29" t="s">
        <v>23</v>
      </c>
      <c r="K8" s="18"/>
      <c r="L8" s="19"/>
      <c r="M8" s="19"/>
      <c r="N8" s="19"/>
      <c r="O8" s="20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</row>
    <row r="9" spans="1:30" ht="15.75" customHeight="1" x14ac:dyDescent="0.2">
      <c r="A9" s="30" t="s">
        <v>24</v>
      </c>
      <c r="B9" s="31" t="s">
        <v>25</v>
      </c>
      <c r="C9" s="32" t="s">
        <v>21</v>
      </c>
      <c r="D9" s="32">
        <v>86.47</v>
      </c>
      <c r="E9" s="32">
        <v>3200</v>
      </c>
      <c r="F9" s="33">
        <f t="shared" si="0"/>
        <v>276704</v>
      </c>
      <c r="G9" s="34">
        <f t="shared" si="1"/>
        <v>304374.40000000002</v>
      </c>
      <c r="H9" s="35">
        <f t="shared" si="2"/>
        <v>359715.2</v>
      </c>
      <c r="I9" s="36" t="s">
        <v>22</v>
      </c>
      <c r="J9" s="37" t="s">
        <v>23</v>
      </c>
      <c r="K9" s="18"/>
      <c r="L9" s="19"/>
      <c r="M9" s="19"/>
      <c r="N9" s="19"/>
      <c r="O9" s="20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30" ht="15.75" customHeight="1" x14ac:dyDescent="0.2">
      <c r="A10" s="129" t="s">
        <v>26</v>
      </c>
      <c r="B10" s="130"/>
      <c r="C10" s="11"/>
      <c r="D10" s="11"/>
      <c r="E10" s="11"/>
      <c r="F10" s="11"/>
      <c r="G10" s="11"/>
      <c r="H10" s="11"/>
      <c r="I10" s="11"/>
      <c r="J10" s="12"/>
      <c r="K10" s="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30" ht="15.75" customHeight="1" x14ac:dyDescent="0.2">
      <c r="A11" s="38" t="s">
        <v>27</v>
      </c>
      <c r="B11" s="31" t="s">
        <v>28</v>
      </c>
      <c r="C11" s="24" t="s">
        <v>16</v>
      </c>
      <c r="D11" s="32">
        <v>27.57</v>
      </c>
      <c r="E11" s="35">
        <v>3200</v>
      </c>
      <c r="F11" s="25">
        <f t="shared" ref="F11:F13" si="3">D11*E11</f>
        <v>88224</v>
      </c>
      <c r="G11" s="26">
        <f t="shared" ref="G11:G13" si="4">F11+(F11/100*10)</f>
        <v>97046.399999999994</v>
      </c>
      <c r="H11" s="27">
        <f t="shared" ref="H11:H13" si="5">F11+(F11/100*30)</f>
        <v>114691.2</v>
      </c>
      <c r="I11" s="28" t="s">
        <v>17</v>
      </c>
      <c r="J11" s="29" t="s">
        <v>23</v>
      </c>
      <c r="K11" s="18"/>
      <c r="L11" s="19"/>
      <c r="M11" s="19"/>
      <c r="N11" s="19"/>
      <c r="O11" s="20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5.75" customHeight="1" x14ac:dyDescent="0.2">
      <c r="A12" s="22" t="s">
        <v>29</v>
      </c>
      <c r="B12" s="23" t="s">
        <v>30</v>
      </c>
      <c r="C12" s="24" t="s">
        <v>31</v>
      </c>
      <c r="D12" s="24">
        <v>102.24</v>
      </c>
      <c r="E12" s="32">
        <v>3200</v>
      </c>
      <c r="F12" s="25">
        <f t="shared" si="3"/>
        <v>327168</v>
      </c>
      <c r="G12" s="26">
        <f t="shared" si="4"/>
        <v>359884.79999999999</v>
      </c>
      <c r="H12" s="27">
        <f t="shared" si="5"/>
        <v>425318.40000000002</v>
      </c>
      <c r="I12" s="28" t="s">
        <v>22</v>
      </c>
      <c r="J12" s="29" t="s">
        <v>23</v>
      </c>
      <c r="K12" s="18"/>
      <c r="L12" s="19"/>
      <c r="M12" s="19"/>
      <c r="N12" s="19"/>
      <c r="O12" s="20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spans="1:30" ht="15.75" customHeight="1" x14ac:dyDescent="0.2">
      <c r="A13" s="30" t="s">
        <v>32</v>
      </c>
      <c r="B13" s="31" t="s">
        <v>33</v>
      </c>
      <c r="C13" s="32" t="s">
        <v>31</v>
      </c>
      <c r="D13" s="32">
        <v>94.77</v>
      </c>
      <c r="E13" s="32">
        <v>3200</v>
      </c>
      <c r="F13" s="33">
        <f t="shared" si="3"/>
        <v>303264</v>
      </c>
      <c r="G13" s="34">
        <f t="shared" si="4"/>
        <v>333590.40000000002</v>
      </c>
      <c r="H13" s="35">
        <f t="shared" si="5"/>
        <v>394243.2</v>
      </c>
      <c r="I13" s="36" t="s">
        <v>22</v>
      </c>
      <c r="J13" s="37" t="s">
        <v>23</v>
      </c>
      <c r="K13" s="18"/>
      <c r="L13" s="19"/>
      <c r="M13" s="19"/>
      <c r="N13" s="19"/>
      <c r="O13" s="20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30" ht="15.75" customHeight="1" x14ac:dyDescent="0.2">
      <c r="A14" s="129" t="s">
        <v>34</v>
      </c>
      <c r="B14" s="130"/>
      <c r="C14" s="11"/>
      <c r="D14" s="11"/>
      <c r="E14" s="11"/>
      <c r="F14" s="11"/>
      <c r="G14" s="11"/>
      <c r="H14" s="11"/>
      <c r="I14" s="11"/>
      <c r="J14" s="12"/>
      <c r="K14" s="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30" ht="15.75" customHeight="1" x14ac:dyDescent="0.2">
      <c r="A15" s="22" t="s">
        <v>35</v>
      </c>
      <c r="B15" s="31" t="s">
        <v>36</v>
      </c>
      <c r="C15" s="24" t="s">
        <v>31</v>
      </c>
      <c r="D15" s="32">
        <v>134.32</v>
      </c>
      <c r="E15" s="32">
        <v>3100</v>
      </c>
      <c r="F15" s="25">
        <f t="shared" ref="F15:F16" si="6">D15*E15</f>
        <v>416392</v>
      </c>
      <c r="G15" s="26">
        <f t="shared" ref="G15:G16" si="7">F15+(F15/100*10)</f>
        <v>458031.2</v>
      </c>
      <c r="H15" s="27">
        <f t="shared" ref="H15:H16" si="8">F15+(F15/100*30)</f>
        <v>541309.6</v>
      </c>
      <c r="I15" s="28" t="s">
        <v>37</v>
      </c>
      <c r="J15" s="29" t="s">
        <v>23</v>
      </c>
      <c r="K15" s="18"/>
      <c r="L15" s="19"/>
      <c r="M15" s="19"/>
      <c r="N15" s="19"/>
      <c r="O15" s="20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ht="15.75" customHeight="1" x14ac:dyDescent="0.2">
      <c r="A16" s="22" t="s">
        <v>38</v>
      </c>
      <c r="B16" s="23" t="s">
        <v>39</v>
      </c>
      <c r="C16" s="24" t="s">
        <v>31</v>
      </c>
      <c r="D16" s="24">
        <v>94.77</v>
      </c>
      <c r="E16" s="32">
        <v>3200</v>
      </c>
      <c r="F16" s="25">
        <f t="shared" si="6"/>
        <v>303264</v>
      </c>
      <c r="G16" s="26">
        <f t="shared" si="7"/>
        <v>333590.40000000002</v>
      </c>
      <c r="H16" s="27">
        <f t="shared" si="8"/>
        <v>394243.2</v>
      </c>
      <c r="I16" s="28" t="s">
        <v>22</v>
      </c>
      <c r="J16" s="29" t="s">
        <v>23</v>
      </c>
      <c r="K16" s="18"/>
      <c r="L16" s="19"/>
      <c r="M16" s="19"/>
      <c r="N16" s="19"/>
      <c r="O16" s="20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ht="15.75" customHeight="1" x14ac:dyDescent="0.2">
      <c r="A17" s="131" t="s">
        <v>40</v>
      </c>
      <c r="B17" s="132"/>
      <c r="C17" s="39"/>
      <c r="D17" s="39"/>
      <c r="E17" s="39"/>
      <c r="F17" s="39"/>
      <c r="G17" s="39"/>
      <c r="H17" s="39"/>
      <c r="I17" s="39"/>
      <c r="J17" s="40"/>
      <c r="K17" s="18"/>
      <c r="L17" s="19"/>
      <c r="M17" s="19"/>
      <c r="N17" s="19"/>
      <c r="O17" s="20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15.75" customHeight="1" x14ac:dyDescent="0.2">
      <c r="A18" s="22" t="s">
        <v>41</v>
      </c>
      <c r="B18" s="23" t="s">
        <v>42</v>
      </c>
      <c r="C18" s="24" t="s">
        <v>31</v>
      </c>
      <c r="D18" s="24">
        <v>134.94999999999999</v>
      </c>
      <c r="E18" s="24">
        <v>3100</v>
      </c>
      <c r="F18" s="25">
        <f t="shared" ref="F18:F19" si="9">D18*E18</f>
        <v>418344.99999999994</v>
      </c>
      <c r="G18" s="26">
        <f t="shared" ref="G18:G19" si="10">F18+(F18/100*10)</f>
        <v>460179.49999999994</v>
      </c>
      <c r="H18" s="27">
        <f t="shared" ref="H18:H19" si="11">F18+(F18/100*30)</f>
        <v>543848.5</v>
      </c>
      <c r="I18" s="28" t="s">
        <v>37</v>
      </c>
      <c r="J18" s="29" t="s">
        <v>23</v>
      </c>
      <c r="K18" s="18"/>
      <c r="L18" s="19"/>
      <c r="M18" s="19"/>
      <c r="N18" s="19"/>
      <c r="O18" s="20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ht="15.75" customHeight="1" x14ac:dyDescent="0.2">
      <c r="A19" s="38" t="s">
        <v>43</v>
      </c>
      <c r="B19" s="23" t="s">
        <v>44</v>
      </c>
      <c r="C19" s="24" t="s">
        <v>45</v>
      </c>
      <c r="D19" s="24">
        <v>94.85</v>
      </c>
      <c r="E19" s="24">
        <v>3800</v>
      </c>
      <c r="F19" s="25">
        <f t="shared" si="9"/>
        <v>360430</v>
      </c>
      <c r="G19" s="26">
        <f t="shared" si="10"/>
        <v>396473</v>
      </c>
      <c r="H19" s="27">
        <f t="shared" si="11"/>
        <v>468559</v>
      </c>
      <c r="I19" s="28" t="s">
        <v>22</v>
      </c>
      <c r="J19" s="29" t="s">
        <v>23</v>
      </c>
      <c r="K19" s="18"/>
      <c r="L19" s="19"/>
      <c r="M19" s="19"/>
      <c r="N19" s="19"/>
      <c r="O19" s="20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 ht="15.75" customHeight="1" x14ac:dyDescent="0.2">
      <c r="A20" s="131" t="s">
        <v>46</v>
      </c>
      <c r="B20" s="132"/>
      <c r="C20" s="39"/>
      <c r="D20" s="39"/>
      <c r="E20" s="39"/>
      <c r="F20" s="39"/>
      <c r="G20" s="39"/>
      <c r="H20" s="39"/>
      <c r="I20" s="39"/>
      <c r="J20" s="40"/>
      <c r="K20" s="18"/>
      <c r="L20" s="19"/>
      <c r="M20" s="19"/>
      <c r="N20" s="19"/>
      <c r="O20" s="20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ht="15.75" customHeight="1" x14ac:dyDescent="0.2">
      <c r="A21" s="22" t="s">
        <v>47</v>
      </c>
      <c r="B21" s="23" t="s">
        <v>48</v>
      </c>
      <c r="C21" s="24" t="s">
        <v>31</v>
      </c>
      <c r="D21" s="24">
        <v>134.80000000000001</v>
      </c>
      <c r="E21" s="24">
        <v>3100</v>
      </c>
      <c r="F21" s="25">
        <f t="shared" ref="F21:F22" si="12">D21*E21</f>
        <v>417880.00000000006</v>
      </c>
      <c r="G21" s="26">
        <f t="shared" ref="G21:G22" si="13">F21+(F21/100*10)</f>
        <v>459668.00000000006</v>
      </c>
      <c r="H21" s="27">
        <f t="shared" ref="H21:H22" si="14">F21+(F21/100*30)</f>
        <v>543244</v>
      </c>
      <c r="I21" s="28" t="s">
        <v>37</v>
      </c>
      <c r="J21" s="29" t="s">
        <v>23</v>
      </c>
      <c r="K21" s="18"/>
      <c r="L21" s="19"/>
      <c r="M21" s="19"/>
      <c r="N21" s="19"/>
      <c r="O21" s="20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ht="15.75" customHeight="1" x14ac:dyDescent="0.2">
      <c r="A22" s="22" t="s">
        <v>49</v>
      </c>
      <c r="B22" s="23" t="s">
        <v>50</v>
      </c>
      <c r="C22" s="24" t="s">
        <v>45</v>
      </c>
      <c r="D22" s="24">
        <v>94.85</v>
      </c>
      <c r="E22" s="24">
        <v>3800</v>
      </c>
      <c r="F22" s="25">
        <f t="shared" si="12"/>
        <v>360430</v>
      </c>
      <c r="G22" s="26">
        <f t="shared" si="13"/>
        <v>396473</v>
      </c>
      <c r="H22" s="27">
        <f t="shared" si="14"/>
        <v>468559</v>
      </c>
      <c r="I22" s="28" t="s">
        <v>22</v>
      </c>
      <c r="J22" s="29" t="s">
        <v>23</v>
      </c>
      <c r="K22" s="18"/>
      <c r="L22" s="19"/>
      <c r="M22" s="19"/>
      <c r="N22" s="19"/>
      <c r="O22" s="20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ht="15.75" customHeight="1" x14ac:dyDescent="0.2">
      <c r="A23" s="131" t="s">
        <v>51</v>
      </c>
      <c r="B23" s="132"/>
      <c r="C23" s="39"/>
      <c r="D23" s="39"/>
      <c r="E23" s="39"/>
      <c r="F23" s="39"/>
      <c r="G23" s="39"/>
      <c r="H23" s="39"/>
      <c r="I23" s="39"/>
      <c r="J23" s="40"/>
      <c r="K23" s="18"/>
      <c r="L23" s="19"/>
      <c r="M23" s="19"/>
      <c r="N23" s="19"/>
      <c r="O23" s="20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 ht="15.75" customHeight="1" x14ac:dyDescent="0.2">
      <c r="A24" s="22" t="s">
        <v>52</v>
      </c>
      <c r="B24" s="23" t="s">
        <v>53</v>
      </c>
      <c r="C24" s="24" t="s">
        <v>31</v>
      </c>
      <c r="D24" s="24">
        <v>134.69</v>
      </c>
      <c r="E24" s="24">
        <v>3200</v>
      </c>
      <c r="F24" s="25">
        <f t="shared" ref="F24:F25" si="15">D24*E24</f>
        <v>431008</v>
      </c>
      <c r="G24" s="26">
        <f t="shared" ref="G24:G25" si="16">F24+(F24/100*10)</f>
        <v>474108.8</v>
      </c>
      <c r="H24" s="27">
        <f t="shared" ref="H24:H25" si="17">F24+(F24/100*30)</f>
        <v>560310.4</v>
      </c>
      <c r="I24" s="28" t="s">
        <v>37</v>
      </c>
      <c r="J24" s="29" t="s">
        <v>23</v>
      </c>
      <c r="K24" s="18"/>
      <c r="L24" s="19"/>
      <c r="M24" s="19"/>
      <c r="N24" s="19"/>
      <c r="O24" s="20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ht="15.75" customHeight="1" x14ac:dyDescent="0.2">
      <c r="A25" s="22" t="s">
        <v>54</v>
      </c>
      <c r="B25" s="23" t="s">
        <v>55</v>
      </c>
      <c r="C25" s="24" t="s">
        <v>45</v>
      </c>
      <c r="D25" s="24">
        <v>94.85</v>
      </c>
      <c r="E25" s="24">
        <v>3800</v>
      </c>
      <c r="F25" s="24">
        <f t="shared" si="15"/>
        <v>360430</v>
      </c>
      <c r="G25" s="24">
        <f t="shared" si="16"/>
        <v>396473</v>
      </c>
      <c r="H25" s="24">
        <f t="shared" si="17"/>
        <v>468559</v>
      </c>
      <c r="I25" s="28" t="s">
        <v>22</v>
      </c>
      <c r="J25" s="29" t="s">
        <v>23</v>
      </c>
      <c r="K25" s="18"/>
      <c r="L25" s="19"/>
      <c r="M25" s="19"/>
      <c r="N25" s="19"/>
      <c r="O25" s="20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ht="15.75" customHeight="1" x14ac:dyDescent="0.2">
      <c r="A26" s="131" t="s">
        <v>56</v>
      </c>
      <c r="B26" s="132"/>
      <c r="C26" s="39"/>
      <c r="D26" s="39"/>
      <c r="E26" s="39"/>
      <c r="F26" s="39"/>
      <c r="G26" s="39"/>
      <c r="H26" s="39"/>
      <c r="I26" s="39"/>
      <c r="J26" s="40"/>
      <c r="K26" s="18"/>
      <c r="L26" s="19"/>
      <c r="M26" s="19"/>
      <c r="N26" s="19"/>
      <c r="O26" s="20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ht="15.75" customHeight="1" x14ac:dyDescent="0.2">
      <c r="A27" s="22" t="s">
        <v>57</v>
      </c>
      <c r="B27" s="23" t="s">
        <v>58</v>
      </c>
      <c r="C27" s="24" t="s">
        <v>45</v>
      </c>
      <c r="D27" s="24">
        <v>135.16</v>
      </c>
      <c r="E27" s="24">
        <v>5000</v>
      </c>
      <c r="F27" s="25">
        <f>D27*E27</f>
        <v>675800</v>
      </c>
      <c r="G27" s="26">
        <f>F27+(F27/100*10)</f>
        <v>743380</v>
      </c>
      <c r="H27" s="27">
        <f>F27+(F27/100*30)</f>
        <v>878540</v>
      </c>
      <c r="I27" s="28" t="s">
        <v>37</v>
      </c>
      <c r="J27" s="29" t="s">
        <v>23</v>
      </c>
      <c r="K27" s="18"/>
      <c r="L27" s="19"/>
      <c r="M27" s="19"/>
      <c r="N27" s="19"/>
      <c r="O27" s="20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ht="23.25" customHeight="1" x14ac:dyDescent="0.2">
      <c r="A28" s="127" t="s">
        <v>59</v>
      </c>
      <c r="B28" s="128"/>
      <c r="C28" s="9"/>
      <c r="D28" s="9"/>
      <c r="E28" s="9"/>
      <c r="F28" s="9"/>
      <c r="G28" s="9"/>
      <c r="H28" s="9"/>
      <c r="I28" s="9"/>
      <c r="J28" s="10"/>
      <c r="K28" s="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30" ht="15.75" customHeight="1" x14ac:dyDescent="0.2">
      <c r="A29" s="129" t="s">
        <v>13</v>
      </c>
      <c r="B29" s="130"/>
      <c r="C29" s="11"/>
      <c r="D29" s="11"/>
      <c r="E29" s="11"/>
      <c r="F29" s="11"/>
      <c r="G29" s="11"/>
      <c r="H29" s="11"/>
      <c r="I29" s="11"/>
      <c r="J29" s="12"/>
      <c r="K29" s="5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30" ht="15.75" customHeight="1" x14ac:dyDescent="0.2">
      <c r="A30" s="22" t="s">
        <v>60</v>
      </c>
      <c r="B30" s="31" t="s">
        <v>61</v>
      </c>
      <c r="C30" s="24" t="s">
        <v>31</v>
      </c>
      <c r="D30" s="32">
        <v>56.39</v>
      </c>
      <c r="E30" s="32">
        <v>3200</v>
      </c>
      <c r="F30" s="25">
        <f t="shared" ref="F30:F35" si="18">D30*E30</f>
        <v>180448</v>
      </c>
      <c r="G30" s="26">
        <f t="shared" ref="G30:G35" si="19">F30+(F30/100*10)</f>
        <v>198492.79999999999</v>
      </c>
      <c r="H30" s="27">
        <f t="shared" ref="H30:H35" si="20">F30+(F30/100*30)</f>
        <v>234582.39999999999</v>
      </c>
      <c r="I30" s="28" t="s">
        <v>22</v>
      </c>
      <c r="J30" s="29" t="s">
        <v>23</v>
      </c>
      <c r="K30" s="18"/>
      <c r="L30" s="19"/>
      <c r="M30" s="19"/>
      <c r="N30" s="19"/>
      <c r="O30" s="20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ht="15.75" customHeight="1" x14ac:dyDescent="0.2">
      <c r="A31" s="41" t="s">
        <v>62</v>
      </c>
      <c r="B31" s="42" t="s">
        <v>63</v>
      </c>
      <c r="C31" s="43" t="s">
        <v>21</v>
      </c>
      <c r="D31" s="43">
        <v>41.66</v>
      </c>
      <c r="E31" s="44">
        <v>2950</v>
      </c>
      <c r="F31" s="43">
        <f t="shared" si="18"/>
        <v>122896.99999999999</v>
      </c>
      <c r="G31" s="43">
        <f t="shared" si="19"/>
        <v>135186.69999999998</v>
      </c>
      <c r="H31" s="43">
        <f t="shared" si="20"/>
        <v>159766.09999999998</v>
      </c>
      <c r="I31" s="45" t="s">
        <v>64</v>
      </c>
      <c r="J31" s="46" t="s">
        <v>65</v>
      </c>
      <c r="K31" s="18"/>
      <c r="L31" s="19"/>
      <c r="M31" s="19"/>
      <c r="N31" s="19"/>
      <c r="O31" s="20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ht="15.75" customHeight="1" x14ac:dyDescent="0.2">
      <c r="A32" s="22" t="s">
        <v>66</v>
      </c>
      <c r="B32" s="23" t="s">
        <v>67</v>
      </c>
      <c r="C32" s="24" t="s">
        <v>21</v>
      </c>
      <c r="D32" s="24">
        <v>47.9</v>
      </c>
      <c r="E32" s="47">
        <v>3300</v>
      </c>
      <c r="F32" s="25">
        <f t="shared" si="18"/>
        <v>158070</v>
      </c>
      <c r="G32" s="26">
        <f t="shared" si="19"/>
        <v>173877</v>
      </c>
      <c r="H32" s="27">
        <f t="shared" si="20"/>
        <v>205491</v>
      </c>
      <c r="I32" s="28" t="s">
        <v>64</v>
      </c>
      <c r="J32" s="29" t="s">
        <v>68</v>
      </c>
      <c r="K32" s="18"/>
      <c r="L32" s="19"/>
      <c r="M32" s="19"/>
      <c r="N32" s="19"/>
      <c r="O32" s="20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ht="15.75" customHeight="1" x14ac:dyDescent="0.2">
      <c r="A33" s="48" t="s">
        <v>69</v>
      </c>
      <c r="B33" s="23" t="s">
        <v>70</v>
      </c>
      <c r="C33" s="24" t="s">
        <v>21</v>
      </c>
      <c r="D33" s="24">
        <v>77.790000000000006</v>
      </c>
      <c r="E33" s="32">
        <v>3200</v>
      </c>
      <c r="F33" s="25">
        <f t="shared" si="18"/>
        <v>248928.00000000003</v>
      </c>
      <c r="G33" s="26">
        <f t="shared" si="19"/>
        <v>273820.80000000005</v>
      </c>
      <c r="H33" s="27">
        <f t="shared" si="20"/>
        <v>323606.40000000002</v>
      </c>
      <c r="I33" s="28" t="s">
        <v>22</v>
      </c>
      <c r="J33" s="29" t="s">
        <v>23</v>
      </c>
      <c r="K33" s="18"/>
      <c r="L33" s="19"/>
      <c r="M33" s="19"/>
      <c r="N33" s="19"/>
      <c r="O33" s="20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 ht="15.75" customHeight="1" x14ac:dyDescent="0.2">
      <c r="A34" s="41" t="s">
        <v>71</v>
      </c>
      <c r="B34" s="42" t="s">
        <v>72</v>
      </c>
      <c r="C34" s="43" t="s">
        <v>16</v>
      </c>
      <c r="D34" s="43">
        <v>39.130000000000003</v>
      </c>
      <c r="E34" s="44">
        <v>2950</v>
      </c>
      <c r="F34" s="43">
        <f t="shared" si="18"/>
        <v>115433.50000000001</v>
      </c>
      <c r="G34" s="43">
        <f t="shared" si="19"/>
        <v>126976.85000000002</v>
      </c>
      <c r="H34" s="43">
        <f t="shared" si="20"/>
        <v>150063.55000000002</v>
      </c>
      <c r="I34" s="45" t="s">
        <v>64</v>
      </c>
      <c r="J34" s="46" t="s">
        <v>65</v>
      </c>
      <c r="K34" s="18"/>
      <c r="L34" s="19"/>
      <c r="M34" s="19"/>
      <c r="N34" s="19"/>
      <c r="O34" s="20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</row>
    <row r="35" spans="1:30" ht="15.75" customHeight="1" x14ac:dyDescent="0.2">
      <c r="A35" s="49" t="s">
        <v>73</v>
      </c>
      <c r="B35" s="50" t="s">
        <v>74</v>
      </c>
      <c r="C35" s="44" t="s">
        <v>16</v>
      </c>
      <c r="D35" s="44">
        <v>29.51</v>
      </c>
      <c r="E35" s="44">
        <v>2950</v>
      </c>
      <c r="F35" s="44">
        <f t="shared" si="18"/>
        <v>87054.5</v>
      </c>
      <c r="G35" s="44">
        <f t="shared" si="19"/>
        <v>95759.95</v>
      </c>
      <c r="H35" s="44">
        <f t="shared" si="20"/>
        <v>113170.85</v>
      </c>
      <c r="I35" s="51" t="s">
        <v>17</v>
      </c>
      <c r="J35" s="52" t="s">
        <v>65</v>
      </c>
      <c r="K35" s="18"/>
      <c r="L35" s="19"/>
      <c r="M35" s="19"/>
      <c r="N35" s="19"/>
      <c r="O35" s="20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 ht="15.75" customHeight="1" x14ac:dyDescent="0.2">
      <c r="A36" s="129" t="s">
        <v>26</v>
      </c>
      <c r="B36" s="130"/>
      <c r="C36" s="11"/>
      <c r="D36" s="11"/>
      <c r="E36" s="11"/>
      <c r="F36" s="11"/>
      <c r="G36" s="11"/>
      <c r="H36" s="11"/>
      <c r="I36" s="11"/>
      <c r="J36" s="12"/>
      <c r="K36" s="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30" ht="15.75" customHeight="1" x14ac:dyDescent="0.2">
      <c r="A37" s="22" t="s">
        <v>75</v>
      </c>
      <c r="B37" s="31" t="s">
        <v>76</v>
      </c>
      <c r="C37" s="24" t="s">
        <v>31</v>
      </c>
      <c r="D37" s="32">
        <v>70.739999999999995</v>
      </c>
      <c r="E37" s="32">
        <v>3200</v>
      </c>
      <c r="F37" s="25">
        <f t="shared" ref="F37:F42" si="21">D37*E37</f>
        <v>226367.99999999997</v>
      </c>
      <c r="G37" s="26">
        <f t="shared" ref="G37:G42" si="22">F37+(F37/100*10)</f>
        <v>249004.79999999996</v>
      </c>
      <c r="H37" s="27">
        <f t="shared" ref="H37:H42" si="23">F37+(F37/100*30)</f>
        <v>294278.39999999997</v>
      </c>
      <c r="I37" s="28" t="s">
        <v>22</v>
      </c>
      <c r="J37" s="29" t="s">
        <v>23</v>
      </c>
      <c r="K37" s="18"/>
      <c r="L37" s="19"/>
      <c r="M37" s="19"/>
      <c r="N37" s="19"/>
      <c r="O37" s="20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 ht="15.75" customHeight="1" x14ac:dyDescent="0.2">
      <c r="A38" s="22" t="s">
        <v>77</v>
      </c>
      <c r="B38" s="23" t="s">
        <v>78</v>
      </c>
      <c r="C38" s="24" t="s">
        <v>21</v>
      </c>
      <c r="D38" s="24">
        <v>57.29</v>
      </c>
      <c r="E38" s="32">
        <v>3200</v>
      </c>
      <c r="F38" s="25">
        <f t="shared" si="21"/>
        <v>183328</v>
      </c>
      <c r="G38" s="26">
        <f t="shared" si="22"/>
        <v>201660.79999999999</v>
      </c>
      <c r="H38" s="27">
        <f t="shared" si="23"/>
        <v>238326.39999999999</v>
      </c>
      <c r="I38" s="28" t="s">
        <v>22</v>
      </c>
      <c r="J38" s="29" t="s">
        <v>23</v>
      </c>
      <c r="K38" s="18"/>
      <c r="L38" s="19"/>
      <c r="M38" s="19"/>
      <c r="N38" s="19"/>
      <c r="O38" s="20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0" ht="15.75" customHeight="1" x14ac:dyDescent="0.2">
      <c r="A39" s="41" t="s">
        <v>79</v>
      </c>
      <c r="B39" s="42" t="s">
        <v>80</v>
      </c>
      <c r="C39" s="43" t="s">
        <v>21</v>
      </c>
      <c r="D39" s="43">
        <v>47.68</v>
      </c>
      <c r="E39" s="44">
        <v>3400</v>
      </c>
      <c r="F39" s="43">
        <f t="shared" si="21"/>
        <v>162112</v>
      </c>
      <c r="G39" s="43">
        <f t="shared" si="22"/>
        <v>178323.20000000001</v>
      </c>
      <c r="H39" s="43">
        <f t="shared" si="23"/>
        <v>210745.60000000001</v>
      </c>
      <c r="I39" s="45" t="s">
        <v>64</v>
      </c>
      <c r="J39" s="46" t="s">
        <v>65</v>
      </c>
      <c r="K39" s="18"/>
      <c r="L39" s="19"/>
      <c r="M39" s="19"/>
      <c r="N39" s="19"/>
      <c r="O39" s="20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 ht="15.75" customHeight="1" x14ac:dyDescent="0.2">
      <c r="A40" s="22" t="s">
        <v>81</v>
      </c>
      <c r="B40" s="23" t="s">
        <v>82</v>
      </c>
      <c r="C40" s="24" t="s">
        <v>31</v>
      </c>
      <c r="D40" s="24">
        <v>77.569999999999993</v>
      </c>
      <c r="E40" s="32">
        <v>3200</v>
      </c>
      <c r="F40" s="25">
        <f t="shared" si="21"/>
        <v>248223.99999999997</v>
      </c>
      <c r="G40" s="26">
        <f t="shared" si="22"/>
        <v>273046.39999999997</v>
      </c>
      <c r="H40" s="27">
        <f t="shared" si="23"/>
        <v>322691.19999999995</v>
      </c>
      <c r="I40" s="28" t="s">
        <v>22</v>
      </c>
      <c r="J40" s="29" t="s">
        <v>23</v>
      </c>
      <c r="K40" s="18"/>
      <c r="L40" s="19"/>
      <c r="M40" s="19"/>
      <c r="N40" s="19"/>
      <c r="O40" s="20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</row>
    <row r="41" spans="1:30" ht="15.75" customHeight="1" x14ac:dyDescent="0.2">
      <c r="A41" s="41" t="s">
        <v>83</v>
      </c>
      <c r="B41" s="42" t="s">
        <v>84</v>
      </c>
      <c r="C41" s="43" t="s">
        <v>16</v>
      </c>
      <c r="D41" s="43">
        <v>39.130000000000003</v>
      </c>
      <c r="E41" s="44">
        <v>3300</v>
      </c>
      <c r="F41" s="43">
        <f t="shared" si="21"/>
        <v>129129.00000000001</v>
      </c>
      <c r="G41" s="43">
        <f t="shared" si="22"/>
        <v>142041.90000000002</v>
      </c>
      <c r="H41" s="43">
        <f t="shared" si="23"/>
        <v>167867.7</v>
      </c>
      <c r="I41" s="45" t="s">
        <v>64</v>
      </c>
      <c r="J41" s="46" t="s">
        <v>65</v>
      </c>
      <c r="K41" s="18"/>
      <c r="L41" s="19"/>
      <c r="M41" s="19"/>
      <c r="N41" s="19"/>
      <c r="O41" s="20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 ht="15.75" customHeight="1" x14ac:dyDescent="0.2">
      <c r="A42" s="49" t="s">
        <v>85</v>
      </c>
      <c r="B42" s="50" t="s">
        <v>86</v>
      </c>
      <c r="C42" s="44" t="s">
        <v>16</v>
      </c>
      <c r="D42" s="44">
        <v>29.51</v>
      </c>
      <c r="E42" s="44">
        <v>2950</v>
      </c>
      <c r="F42" s="44">
        <f t="shared" si="21"/>
        <v>87054.5</v>
      </c>
      <c r="G42" s="44">
        <f t="shared" si="22"/>
        <v>95759.95</v>
      </c>
      <c r="H42" s="44">
        <f t="shared" si="23"/>
        <v>113170.85</v>
      </c>
      <c r="I42" s="51" t="s">
        <v>17</v>
      </c>
      <c r="J42" s="52" t="s">
        <v>65</v>
      </c>
      <c r="K42" s="18"/>
      <c r="L42" s="19"/>
      <c r="M42" s="19"/>
      <c r="N42" s="19"/>
      <c r="O42" s="20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</row>
    <row r="43" spans="1:30" ht="15.75" customHeight="1" x14ac:dyDescent="0.2">
      <c r="A43" s="129" t="s">
        <v>34</v>
      </c>
      <c r="B43" s="130"/>
      <c r="C43" s="11"/>
      <c r="D43" s="11"/>
      <c r="E43" s="11"/>
      <c r="F43" s="11"/>
      <c r="G43" s="11"/>
      <c r="H43" s="11"/>
      <c r="I43" s="11"/>
      <c r="J43" s="12"/>
      <c r="K43" s="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30" ht="15.75" customHeight="1" x14ac:dyDescent="0.2">
      <c r="A44" s="22" t="s">
        <v>87</v>
      </c>
      <c r="B44" s="31" t="s">
        <v>88</v>
      </c>
      <c r="C44" s="24" t="s">
        <v>31</v>
      </c>
      <c r="D44" s="32">
        <v>70.739999999999995</v>
      </c>
      <c r="E44" s="32">
        <v>3200</v>
      </c>
      <c r="F44" s="25">
        <f t="shared" ref="F44:F49" si="24">D44*E44</f>
        <v>226367.99999999997</v>
      </c>
      <c r="G44" s="26">
        <f t="shared" ref="G44:G49" si="25">F44+(F44/100*10)</f>
        <v>249004.79999999996</v>
      </c>
      <c r="H44" s="27">
        <f t="shared" ref="H44:H49" si="26">F44+(F44/100*30)</f>
        <v>294278.39999999997</v>
      </c>
      <c r="I44" s="28" t="s">
        <v>22</v>
      </c>
      <c r="J44" s="29" t="s">
        <v>23</v>
      </c>
      <c r="K44" s="18"/>
      <c r="L44" s="19"/>
      <c r="M44" s="19"/>
      <c r="N44" s="19"/>
      <c r="O44" s="20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</row>
    <row r="45" spans="1:30" ht="15.75" customHeight="1" x14ac:dyDescent="0.2">
      <c r="A45" s="22" t="s">
        <v>89</v>
      </c>
      <c r="B45" s="23" t="s">
        <v>90</v>
      </c>
      <c r="C45" s="24" t="s">
        <v>21</v>
      </c>
      <c r="D45" s="24">
        <v>57.29</v>
      </c>
      <c r="E45" s="32">
        <v>3200</v>
      </c>
      <c r="F45" s="25">
        <f t="shared" si="24"/>
        <v>183328</v>
      </c>
      <c r="G45" s="26">
        <f t="shared" si="25"/>
        <v>201660.79999999999</v>
      </c>
      <c r="H45" s="27">
        <f t="shared" si="26"/>
        <v>238326.39999999999</v>
      </c>
      <c r="I45" s="28" t="s">
        <v>22</v>
      </c>
      <c r="J45" s="29" t="s">
        <v>23</v>
      </c>
      <c r="K45" s="18"/>
      <c r="L45" s="19"/>
      <c r="M45" s="19"/>
      <c r="N45" s="19"/>
      <c r="O45" s="20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 ht="15.75" customHeight="1" x14ac:dyDescent="0.2">
      <c r="A46" s="22" t="s">
        <v>91</v>
      </c>
      <c r="B46" s="23" t="s">
        <v>92</v>
      </c>
      <c r="C46" s="24" t="s">
        <v>21</v>
      </c>
      <c r="D46" s="24">
        <v>47.68</v>
      </c>
      <c r="E46" s="44">
        <v>3300</v>
      </c>
      <c r="F46" s="25">
        <f t="shared" si="24"/>
        <v>157344</v>
      </c>
      <c r="G46" s="26">
        <f t="shared" si="25"/>
        <v>173078.39999999999</v>
      </c>
      <c r="H46" s="24">
        <f t="shared" si="26"/>
        <v>204547.20000000001</v>
      </c>
      <c r="I46" s="28" t="s">
        <v>64</v>
      </c>
      <c r="J46" s="29" t="s">
        <v>68</v>
      </c>
      <c r="K46" s="18"/>
      <c r="L46" s="19"/>
      <c r="M46" s="19"/>
      <c r="N46" s="19"/>
      <c r="O46" s="20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</row>
    <row r="47" spans="1:30" ht="15.75" customHeight="1" x14ac:dyDescent="0.2">
      <c r="A47" s="22" t="s">
        <v>93</v>
      </c>
      <c r="B47" s="23" t="s">
        <v>94</v>
      </c>
      <c r="C47" s="24" t="s">
        <v>31</v>
      </c>
      <c r="D47" s="24">
        <v>77.569999999999993</v>
      </c>
      <c r="E47" s="32">
        <v>3200</v>
      </c>
      <c r="F47" s="25">
        <f t="shared" si="24"/>
        <v>248223.99999999997</v>
      </c>
      <c r="G47" s="26">
        <f t="shared" si="25"/>
        <v>273046.39999999997</v>
      </c>
      <c r="H47" s="27">
        <f t="shared" si="26"/>
        <v>322691.19999999995</v>
      </c>
      <c r="I47" s="28" t="s">
        <v>22</v>
      </c>
      <c r="J47" s="29" t="s">
        <v>23</v>
      </c>
      <c r="K47" s="18"/>
      <c r="L47" s="19"/>
      <c r="M47" s="19"/>
      <c r="N47" s="19"/>
      <c r="O47" s="20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 ht="15.75" customHeight="1" x14ac:dyDescent="0.2">
      <c r="A48" s="41" t="s">
        <v>95</v>
      </c>
      <c r="B48" s="42" t="s">
        <v>96</v>
      </c>
      <c r="C48" s="43" t="s">
        <v>16</v>
      </c>
      <c r="D48" s="43">
        <v>39.130000000000003</v>
      </c>
      <c r="E48" s="44">
        <v>3300</v>
      </c>
      <c r="F48" s="43">
        <f t="shared" si="24"/>
        <v>129129.00000000001</v>
      </c>
      <c r="G48" s="43">
        <f t="shared" si="25"/>
        <v>142041.90000000002</v>
      </c>
      <c r="H48" s="43">
        <f t="shared" si="26"/>
        <v>167867.7</v>
      </c>
      <c r="I48" s="53" t="s">
        <v>64</v>
      </c>
      <c r="J48" s="29" t="s">
        <v>65</v>
      </c>
      <c r="K48" s="18"/>
      <c r="L48" s="19"/>
      <c r="M48" s="19"/>
      <c r="N48" s="19"/>
      <c r="O48" s="20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</row>
    <row r="49" spans="1:30" ht="15.75" customHeight="1" x14ac:dyDescent="0.2">
      <c r="A49" s="49" t="s">
        <v>97</v>
      </c>
      <c r="B49" s="50" t="s">
        <v>98</v>
      </c>
      <c r="C49" s="44" t="s">
        <v>16</v>
      </c>
      <c r="D49" s="44">
        <v>29.51</v>
      </c>
      <c r="E49" s="44">
        <v>2950</v>
      </c>
      <c r="F49" s="44">
        <f t="shared" si="24"/>
        <v>87054.5</v>
      </c>
      <c r="G49" s="44">
        <f t="shared" si="25"/>
        <v>95759.95</v>
      </c>
      <c r="H49" s="44">
        <f t="shared" si="26"/>
        <v>113170.85</v>
      </c>
      <c r="I49" s="51" t="s">
        <v>17</v>
      </c>
      <c r="J49" s="52" t="s">
        <v>65</v>
      </c>
      <c r="K49" s="18"/>
      <c r="L49" s="19"/>
      <c r="M49" s="19"/>
      <c r="N49" s="19"/>
      <c r="O49" s="20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 ht="15.75" customHeight="1" x14ac:dyDescent="0.2">
      <c r="A50" s="129" t="s">
        <v>40</v>
      </c>
      <c r="B50" s="130"/>
      <c r="C50" s="11"/>
      <c r="D50" s="11"/>
      <c r="E50" s="11"/>
      <c r="F50" s="11"/>
      <c r="G50" s="11"/>
      <c r="H50" s="11"/>
      <c r="I50" s="11"/>
      <c r="J50" s="12"/>
      <c r="K50" s="5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30" ht="15.75" customHeight="1" x14ac:dyDescent="0.2">
      <c r="A51" s="22" t="s">
        <v>99</v>
      </c>
      <c r="B51" s="23" t="s">
        <v>100</v>
      </c>
      <c r="C51" s="24" t="s">
        <v>31</v>
      </c>
      <c r="D51" s="24">
        <v>70.64</v>
      </c>
      <c r="E51" s="24">
        <v>3200</v>
      </c>
      <c r="F51" s="25">
        <f t="shared" ref="F51:F56" si="27">D51*E51</f>
        <v>226048</v>
      </c>
      <c r="G51" s="26">
        <f t="shared" ref="G51:G55" si="28">F51+(F51/100*10)</f>
        <v>248652.79999999999</v>
      </c>
      <c r="H51" s="27">
        <f t="shared" ref="H51:H56" si="29">F51+(F51/100*30)</f>
        <v>293862.40000000002</v>
      </c>
      <c r="I51" s="28" t="s">
        <v>22</v>
      </c>
      <c r="J51" s="29" t="s">
        <v>23</v>
      </c>
      <c r="K51" s="18"/>
      <c r="L51" s="19"/>
      <c r="M51" s="19"/>
      <c r="N51" s="19"/>
      <c r="O51" s="20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 ht="15.75" customHeight="1" x14ac:dyDescent="0.2">
      <c r="A52" s="38" t="s">
        <v>101</v>
      </c>
      <c r="B52" s="23" t="s">
        <v>102</v>
      </c>
      <c r="C52" s="24" t="s">
        <v>21</v>
      </c>
      <c r="D52" s="24">
        <v>57.29</v>
      </c>
      <c r="E52" s="24">
        <v>3200</v>
      </c>
      <c r="F52" s="25">
        <f t="shared" si="27"/>
        <v>183328</v>
      </c>
      <c r="G52" s="26">
        <f t="shared" si="28"/>
        <v>201660.79999999999</v>
      </c>
      <c r="H52" s="27">
        <f t="shared" si="29"/>
        <v>238326.39999999999</v>
      </c>
      <c r="I52" s="28" t="s">
        <v>22</v>
      </c>
      <c r="J52" s="29" t="s">
        <v>23</v>
      </c>
      <c r="K52" s="18"/>
      <c r="L52" s="19"/>
      <c r="M52" s="19"/>
      <c r="N52" s="19"/>
      <c r="O52" s="20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</row>
    <row r="53" spans="1:30" ht="15.75" customHeight="1" x14ac:dyDescent="0.2">
      <c r="A53" s="38" t="s">
        <v>103</v>
      </c>
      <c r="B53" s="23" t="s">
        <v>104</v>
      </c>
      <c r="C53" s="24" t="s">
        <v>21</v>
      </c>
      <c r="D53" s="24">
        <v>47.68</v>
      </c>
      <c r="E53" s="24">
        <v>3400</v>
      </c>
      <c r="F53" s="25">
        <f t="shared" si="27"/>
        <v>162112</v>
      </c>
      <c r="G53" s="26">
        <f t="shared" si="28"/>
        <v>178323.20000000001</v>
      </c>
      <c r="H53" s="27">
        <f t="shared" si="29"/>
        <v>210745.60000000001</v>
      </c>
      <c r="I53" s="28" t="s">
        <v>64</v>
      </c>
      <c r="J53" s="29" t="s">
        <v>23</v>
      </c>
      <c r="K53" s="18"/>
      <c r="L53" s="19"/>
      <c r="M53" s="19"/>
      <c r="N53" s="19"/>
      <c r="O53" s="20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 ht="15.75" customHeight="1" x14ac:dyDescent="0.2">
      <c r="A54" s="22" t="s">
        <v>105</v>
      </c>
      <c r="B54" s="23" t="s">
        <v>106</v>
      </c>
      <c r="C54" s="24" t="s">
        <v>31</v>
      </c>
      <c r="D54" s="24">
        <v>77.569999999999993</v>
      </c>
      <c r="E54" s="24">
        <v>3200</v>
      </c>
      <c r="F54" s="25">
        <f t="shared" si="27"/>
        <v>248223.99999999997</v>
      </c>
      <c r="G54" s="26">
        <f t="shared" si="28"/>
        <v>273046.39999999997</v>
      </c>
      <c r="H54" s="27">
        <f t="shared" si="29"/>
        <v>322691.19999999995</v>
      </c>
      <c r="I54" s="28" t="s">
        <v>22</v>
      </c>
      <c r="J54" s="29" t="s">
        <v>23</v>
      </c>
      <c r="K54" s="18"/>
      <c r="L54" s="19"/>
      <c r="M54" s="19"/>
      <c r="N54" s="19"/>
      <c r="O54" s="20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</row>
    <row r="55" spans="1:30" ht="15.75" customHeight="1" x14ac:dyDescent="0.2">
      <c r="A55" s="41" t="s">
        <v>107</v>
      </c>
      <c r="B55" s="42" t="s">
        <v>108</v>
      </c>
      <c r="C55" s="43" t="s">
        <v>16</v>
      </c>
      <c r="D55" s="43">
        <v>39.130000000000003</v>
      </c>
      <c r="E55" s="43">
        <v>3200</v>
      </c>
      <c r="F55" s="43">
        <f t="shared" si="27"/>
        <v>125216.00000000001</v>
      </c>
      <c r="G55" s="43">
        <f t="shared" si="28"/>
        <v>137737.60000000001</v>
      </c>
      <c r="H55" s="43">
        <f t="shared" si="29"/>
        <v>162780.80000000002</v>
      </c>
      <c r="I55" s="45" t="s">
        <v>64</v>
      </c>
      <c r="J55" s="46" t="s">
        <v>65</v>
      </c>
      <c r="K55" s="18"/>
      <c r="L55" s="19"/>
      <c r="M55" s="19"/>
      <c r="N55" s="19"/>
      <c r="O55" s="20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 ht="15.75" customHeight="1" x14ac:dyDescent="0.2">
      <c r="A56" s="49" t="s">
        <v>109</v>
      </c>
      <c r="B56" s="50" t="s">
        <v>110</v>
      </c>
      <c r="C56" s="44" t="s">
        <v>16</v>
      </c>
      <c r="D56" s="44">
        <v>29.51</v>
      </c>
      <c r="E56" s="44">
        <v>2950</v>
      </c>
      <c r="F56" s="44">
        <f t="shared" si="27"/>
        <v>87054.5</v>
      </c>
      <c r="G56" s="44" t="s">
        <v>111</v>
      </c>
      <c r="H56" s="44">
        <f t="shared" si="29"/>
        <v>113170.85</v>
      </c>
      <c r="I56" s="51" t="s">
        <v>17</v>
      </c>
      <c r="J56" s="52" t="s">
        <v>65</v>
      </c>
      <c r="K56" s="18"/>
      <c r="L56" s="19"/>
      <c r="M56" s="19"/>
      <c r="N56" s="19"/>
      <c r="O56" s="20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</row>
    <row r="57" spans="1:30" ht="15.75" customHeight="1" x14ac:dyDescent="0.2">
      <c r="A57" s="129" t="s">
        <v>46</v>
      </c>
      <c r="B57" s="130"/>
      <c r="C57" s="11"/>
      <c r="D57" s="11"/>
      <c r="E57" s="11"/>
      <c r="F57" s="11"/>
      <c r="G57" s="11"/>
      <c r="H57" s="11"/>
      <c r="I57" s="11"/>
      <c r="J57" s="12"/>
      <c r="K57" s="5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30" ht="15.75" customHeight="1" x14ac:dyDescent="0.2">
      <c r="A58" s="22" t="s">
        <v>112</v>
      </c>
      <c r="B58" s="23" t="s">
        <v>113</v>
      </c>
      <c r="C58" s="24" t="s">
        <v>31</v>
      </c>
      <c r="D58" s="24">
        <v>70.739999999999995</v>
      </c>
      <c r="E58" s="24">
        <v>3200</v>
      </c>
      <c r="F58" s="25">
        <f t="shared" ref="F58:F63" si="30">D58*E58</f>
        <v>226367.99999999997</v>
      </c>
      <c r="G58" s="26">
        <f t="shared" ref="G58:G63" si="31">F58+(F58/100*10)</f>
        <v>249004.79999999996</v>
      </c>
      <c r="H58" s="27">
        <f t="shared" ref="H58:H63" si="32">F58+(F58/100*30)</f>
        <v>294278.39999999997</v>
      </c>
      <c r="I58" s="28" t="s">
        <v>22</v>
      </c>
      <c r="J58" s="29" t="s">
        <v>23</v>
      </c>
      <c r="K58" s="18"/>
      <c r="L58" s="19"/>
      <c r="M58" s="19"/>
      <c r="N58" s="19"/>
      <c r="O58" s="20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</row>
    <row r="59" spans="1:30" ht="15.75" customHeight="1" x14ac:dyDescent="0.2">
      <c r="A59" s="22" t="s">
        <v>114</v>
      </c>
      <c r="B59" s="23" t="s">
        <v>115</v>
      </c>
      <c r="C59" s="24" t="s">
        <v>21</v>
      </c>
      <c r="D59" s="24">
        <v>57.29</v>
      </c>
      <c r="E59" s="24">
        <v>3200</v>
      </c>
      <c r="F59" s="25">
        <f t="shared" si="30"/>
        <v>183328</v>
      </c>
      <c r="G59" s="26">
        <f t="shared" si="31"/>
        <v>201660.79999999999</v>
      </c>
      <c r="H59" s="27">
        <f t="shared" si="32"/>
        <v>238326.39999999999</v>
      </c>
      <c r="I59" s="28" t="s">
        <v>22</v>
      </c>
      <c r="J59" s="29" t="s">
        <v>23</v>
      </c>
      <c r="K59" s="18"/>
      <c r="L59" s="19"/>
      <c r="M59" s="19"/>
      <c r="N59" s="19"/>
      <c r="O59" s="20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 ht="15.75" customHeight="1" x14ac:dyDescent="0.2">
      <c r="A60" s="41" t="s">
        <v>116</v>
      </c>
      <c r="B60" s="42" t="s">
        <v>117</v>
      </c>
      <c r="C60" s="43" t="s">
        <v>21</v>
      </c>
      <c r="D60" s="43">
        <v>47.9</v>
      </c>
      <c r="E60" s="43">
        <v>3400</v>
      </c>
      <c r="F60" s="43">
        <f t="shared" si="30"/>
        <v>162860</v>
      </c>
      <c r="G60" s="43">
        <f t="shared" si="31"/>
        <v>179146</v>
      </c>
      <c r="H60" s="43">
        <f t="shared" si="32"/>
        <v>211718</v>
      </c>
      <c r="I60" s="45" t="s">
        <v>64</v>
      </c>
      <c r="J60" s="46" t="s">
        <v>65</v>
      </c>
      <c r="K60" s="18"/>
      <c r="L60" s="19"/>
      <c r="M60" s="19"/>
      <c r="N60" s="19"/>
      <c r="O60" s="20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</row>
    <row r="61" spans="1:30" ht="15.75" customHeight="1" x14ac:dyDescent="0.2">
      <c r="A61" s="22" t="s">
        <v>118</v>
      </c>
      <c r="B61" s="23" t="s">
        <v>119</v>
      </c>
      <c r="C61" s="24" t="s">
        <v>31</v>
      </c>
      <c r="D61" s="24">
        <v>77.790000000000006</v>
      </c>
      <c r="E61" s="24">
        <v>3200</v>
      </c>
      <c r="F61" s="25">
        <f t="shared" si="30"/>
        <v>248928.00000000003</v>
      </c>
      <c r="G61" s="26">
        <f t="shared" si="31"/>
        <v>273820.80000000005</v>
      </c>
      <c r="H61" s="27">
        <f t="shared" si="32"/>
        <v>323606.40000000002</v>
      </c>
      <c r="I61" s="28" t="s">
        <v>22</v>
      </c>
      <c r="J61" s="29" t="s">
        <v>23</v>
      </c>
      <c r="K61" s="18"/>
      <c r="L61" s="19"/>
      <c r="M61" s="19"/>
      <c r="N61" s="19"/>
      <c r="O61" s="20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 ht="15.75" customHeight="1" x14ac:dyDescent="0.2">
      <c r="A62" s="22" t="s">
        <v>120</v>
      </c>
      <c r="B62" s="23" t="s">
        <v>121</v>
      </c>
      <c r="C62" s="24" t="s">
        <v>16</v>
      </c>
      <c r="D62" s="24">
        <v>39.130000000000003</v>
      </c>
      <c r="E62" s="24">
        <v>3200</v>
      </c>
      <c r="F62" s="43">
        <f t="shared" si="30"/>
        <v>125216.00000000001</v>
      </c>
      <c r="G62" s="43">
        <f t="shared" si="31"/>
        <v>137737.60000000001</v>
      </c>
      <c r="H62" s="24">
        <f t="shared" si="32"/>
        <v>162780.80000000002</v>
      </c>
      <c r="I62" s="28" t="s">
        <v>64</v>
      </c>
      <c r="J62" s="29" t="s">
        <v>23</v>
      </c>
      <c r="K62" s="18"/>
      <c r="L62" s="19"/>
      <c r="M62" s="19"/>
      <c r="N62" s="19"/>
      <c r="O62" s="20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</row>
    <row r="63" spans="1:30" ht="15.75" customHeight="1" x14ac:dyDescent="0.2">
      <c r="A63" s="49" t="s">
        <v>122</v>
      </c>
      <c r="B63" s="50" t="s">
        <v>123</v>
      </c>
      <c r="C63" s="44" t="s">
        <v>16</v>
      </c>
      <c r="D63" s="44">
        <v>28.9</v>
      </c>
      <c r="E63" s="44">
        <v>3300</v>
      </c>
      <c r="F63" s="44">
        <f t="shared" si="30"/>
        <v>95370</v>
      </c>
      <c r="G63" s="44">
        <f t="shared" si="31"/>
        <v>104907</v>
      </c>
      <c r="H63" s="44">
        <f t="shared" si="32"/>
        <v>123981</v>
      </c>
      <c r="I63" s="51" t="s">
        <v>17</v>
      </c>
      <c r="J63" s="52" t="s">
        <v>65</v>
      </c>
      <c r="K63" s="18"/>
      <c r="L63" s="19"/>
      <c r="M63" s="19"/>
      <c r="N63" s="19"/>
      <c r="O63" s="20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 ht="15.75" customHeight="1" x14ac:dyDescent="0.2">
      <c r="A64" s="129" t="s">
        <v>51</v>
      </c>
      <c r="B64" s="130"/>
      <c r="C64" s="11"/>
      <c r="D64" s="11"/>
      <c r="E64" s="11"/>
      <c r="F64" s="11"/>
      <c r="G64" s="11"/>
      <c r="H64" s="11"/>
      <c r="I64" s="11"/>
      <c r="J64" s="12"/>
      <c r="K64" s="5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30" ht="15.75" customHeight="1" x14ac:dyDescent="0.2">
      <c r="A65" s="22" t="s">
        <v>124</v>
      </c>
      <c r="B65" s="23" t="s">
        <v>125</v>
      </c>
      <c r="C65" s="24" t="s">
        <v>45</v>
      </c>
      <c r="D65" s="24">
        <v>70.739999999999995</v>
      </c>
      <c r="E65" s="24">
        <v>3800</v>
      </c>
      <c r="F65" s="25">
        <f t="shared" ref="F65:F70" si="33">D65*E65</f>
        <v>268812</v>
      </c>
      <c r="G65" s="26">
        <f t="shared" ref="G65:G70" si="34">F65+(F65/100*10)</f>
        <v>295693.2</v>
      </c>
      <c r="H65" s="24">
        <f t="shared" ref="H65:H70" si="35">F65+(F65/100*30)</f>
        <v>349455.6</v>
      </c>
      <c r="I65" s="28" t="s">
        <v>22</v>
      </c>
      <c r="J65" s="29" t="s">
        <v>23</v>
      </c>
      <c r="K65" s="18"/>
      <c r="L65" s="19"/>
      <c r="M65" s="19"/>
      <c r="N65" s="19"/>
      <c r="O65" s="20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 ht="15.75" customHeight="1" x14ac:dyDescent="0.2">
      <c r="A66" s="22" t="s">
        <v>126</v>
      </c>
      <c r="B66" s="23" t="s">
        <v>127</v>
      </c>
      <c r="C66" s="24" t="s">
        <v>21</v>
      </c>
      <c r="D66" s="24">
        <v>57.29</v>
      </c>
      <c r="E66" s="24">
        <v>3200</v>
      </c>
      <c r="F66" s="25">
        <f t="shared" si="33"/>
        <v>183328</v>
      </c>
      <c r="G66" s="26">
        <f t="shared" si="34"/>
        <v>201660.79999999999</v>
      </c>
      <c r="H66" s="27">
        <f t="shared" si="35"/>
        <v>238326.39999999999</v>
      </c>
      <c r="I66" s="28" t="s">
        <v>22</v>
      </c>
      <c r="J66" s="29" t="s">
        <v>23</v>
      </c>
      <c r="K66" s="18"/>
      <c r="L66" s="19"/>
      <c r="M66" s="19"/>
      <c r="N66" s="19"/>
      <c r="O66" s="20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</row>
    <row r="67" spans="1:30" ht="15.75" customHeight="1" x14ac:dyDescent="0.2">
      <c r="A67" s="22" t="s">
        <v>128</v>
      </c>
      <c r="B67" s="23" t="s">
        <v>129</v>
      </c>
      <c r="C67" s="24" t="s">
        <v>21</v>
      </c>
      <c r="D67" s="24">
        <v>47.68</v>
      </c>
      <c r="E67" s="24">
        <v>3400</v>
      </c>
      <c r="F67" s="25">
        <f t="shared" si="33"/>
        <v>162112</v>
      </c>
      <c r="G67" s="26">
        <f t="shared" si="34"/>
        <v>178323.20000000001</v>
      </c>
      <c r="H67" s="27">
        <f t="shared" si="35"/>
        <v>210745.60000000001</v>
      </c>
      <c r="I67" s="28" t="s">
        <v>64</v>
      </c>
      <c r="J67" s="29" t="s">
        <v>23</v>
      </c>
      <c r="K67" s="18"/>
      <c r="L67" s="19"/>
      <c r="M67" s="19"/>
      <c r="N67" s="19"/>
      <c r="O67" s="20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 ht="15.75" customHeight="1" x14ac:dyDescent="0.2">
      <c r="A68" s="22" t="s">
        <v>130</v>
      </c>
      <c r="B68" s="23" t="s">
        <v>131</v>
      </c>
      <c r="C68" s="24" t="s">
        <v>31</v>
      </c>
      <c r="D68" s="24">
        <v>77.569999999999993</v>
      </c>
      <c r="E68" s="24">
        <v>3200</v>
      </c>
      <c r="F68" s="25">
        <f t="shared" si="33"/>
        <v>248223.99999999997</v>
      </c>
      <c r="G68" s="26">
        <f t="shared" si="34"/>
        <v>273046.39999999997</v>
      </c>
      <c r="H68" s="27">
        <f t="shared" si="35"/>
        <v>322691.19999999995</v>
      </c>
      <c r="I68" s="28" t="s">
        <v>22</v>
      </c>
      <c r="J68" s="29" t="s">
        <v>23</v>
      </c>
      <c r="K68" s="18"/>
      <c r="L68" s="19"/>
      <c r="M68" s="19"/>
      <c r="N68" s="19"/>
      <c r="O68" s="20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</row>
    <row r="69" spans="1:30" ht="15.75" customHeight="1" x14ac:dyDescent="0.2">
      <c r="A69" s="41" t="s">
        <v>132</v>
      </c>
      <c r="B69" s="42" t="s">
        <v>133</v>
      </c>
      <c r="C69" s="43" t="s">
        <v>16</v>
      </c>
      <c r="D69" s="43">
        <v>39.130000000000003</v>
      </c>
      <c r="E69" s="43">
        <v>3200</v>
      </c>
      <c r="F69" s="43">
        <f t="shared" si="33"/>
        <v>125216.00000000001</v>
      </c>
      <c r="G69" s="43">
        <f t="shared" si="34"/>
        <v>137737.60000000001</v>
      </c>
      <c r="H69" s="43">
        <f t="shared" si="35"/>
        <v>162780.80000000002</v>
      </c>
      <c r="I69" s="45" t="s">
        <v>64</v>
      </c>
      <c r="J69" s="17" t="s">
        <v>65</v>
      </c>
      <c r="K69" s="18"/>
      <c r="L69" s="19"/>
      <c r="M69" s="19"/>
      <c r="N69" s="19"/>
      <c r="O69" s="20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 ht="15.75" customHeight="1" x14ac:dyDescent="0.2">
      <c r="A70" s="30" t="s">
        <v>134</v>
      </c>
      <c r="B70" s="31" t="s">
        <v>135</v>
      </c>
      <c r="C70" s="32" t="s">
        <v>16</v>
      </c>
      <c r="D70" s="32">
        <v>28.89</v>
      </c>
      <c r="E70" s="35">
        <v>3700</v>
      </c>
      <c r="F70" s="33">
        <f t="shared" si="33"/>
        <v>106893</v>
      </c>
      <c r="G70" s="34">
        <f t="shared" si="34"/>
        <v>117582.3</v>
      </c>
      <c r="H70" s="35">
        <f t="shared" si="35"/>
        <v>138960.9</v>
      </c>
      <c r="I70" s="36" t="s">
        <v>17</v>
      </c>
      <c r="J70" s="37" t="s">
        <v>23</v>
      </c>
      <c r="K70" s="18"/>
      <c r="L70" s="19"/>
      <c r="M70" s="19"/>
      <c r="N70" s="19"/>
      <c r="O70" s="20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</row>
    <row r="71" spans="1:30" ht="15.75" customHeight="1" x14ac:dyDescent="0.2">
      <c r="A71" s="129" t="s">
        <v>56</v>
      </c>
      <c r="B71" s="130"/>
      <c r="C71" s="11"/>
      <c r="D71" s="11"/>
      <c r="E71" s="11"/>
      <c r="F71" s="11"/>
      <c r="G71" s="11"/>
      <c r="H71" s="11"/>
      <c r="I71" s="11"/>
      <c r="J71" s="12"/>
      <c r="K71" s="5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30" ht="15.75" customHeight="1" x14ac:dyDescent="0.2">
      <c r="A72" s="22" t="s">
        <v>136</v>
      </c>
      <c r="B72" s="23" t="s">
        <v>137</v>
      </c>
      <c r="C72" s="24" t="s">
        <v>45</v>
      </c>
      <c r="D72" s="24">
        <v>55.95</v>
      </c>
      <c r="E72" s="24">
        <v>3700</v>
      </c>
      <c r="F72" s="25">
        <f t="shared" ref="F72:F76" si="36">D72*E72</f>
        <v>207015</v>
      </c>
      <c r="G72" s="26">
        <f t="shared" ref="G72:G76" si="37">F72+(F72/100*10)</f>
        <v>227716.5</v>
      </c>
      <c r="H72" s="24">
        <f t="shared" ref="H72:H76" si="38">F72+(F72/100*30)</f>
        <v>269119.5</v>
      </c>
      <c r="I72" s="28" t="s">
        <v>64</v>
      </c>
      <c r="J72" s="29" t="s">
        <v>23</v>
      </c>
      <c r="K72" s="18"/>
      <c r="L72" s="19"/>
      <c r="M72" s="19"/>
      <c r="N72" s="19"/>
      <c r="O72" s="20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</row>
    <row r="73" spans="1:30" ht="15.75" customHeight="1" x14ac:dyDescent="0.2">
      <c r="A73" s="22" t="s">
        <v>138</v>
      </c>
      <c r="B73" s="23" t="s">
        <v>139</v>
      </c>
      <c r="C73" s="24" t="s">
        <v>45</v>
      </c>
      <c r="D73" s="24">
        <v>47.47</v>
      </c>
      <c r="E73" s="24">
        <v>3700</v>
      </c>
      <c r="F73" s="25">
        <f t="shared" si="36"/>
        <v>175639</v>
      </c>
      <c r="G73" s="26">
        <f t="shared" si="37"/>
        <v>193202.9</v>
      </c>
      <c r="H73" s="24">
        <f t="shared" si="38"/>
        <v>228330.7</v>
      </c>
      <c r="I73" s="28" t="s">
        <v>64</v>
      </c>
      <c r="J73" s="29" t="s">
        <v>23</v>
      </c>
      <c r="K73" s="18"/>
      <c r="L73" s="19"/>
      <c r="M73" s="19"/>
      <c r="N73" s="19"/>
      <c r="O73" s="20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 ht="15.75" customHeight="1" x14ac:dyDescent="0.2">
      <c r="A74" s="41" t="s">
        <v>140</v>
      </c>
      <c r="B74" s="42" t="s">
        <v>141</v>
      </c>
      <c r="C74" s="43" t="s">
        <v>45</v>
      </c>
      <c r="D74" s="43">
        <v>47.68</v>
      </c>
      <c r="E74" s="43">
        <v>3700</v>
      </c>
      <c r="F74" s="43">
        <f t="shared" si="36"/>
        <v>176416</v>
      </c>
      <c r="G74" s="43">
        <f t="shared" si="37"/>
        <v>194057.60000000001</v>
      </c>
      <c r="H74" s="43">
        <f t="shared" si="38"/>
        <v>229340.79999999999</v>
      </c>
      <c r="I74" s="45" t="s">
        <v>64</v>
      </c>
      <c r="J74" s="17" t="s">
        <v>65</v>
      </c>
      <c r="K74" s="18"/>
      <c r="L74" s="19"/>
      <c r="M74" s="19"/>
      <c r="N74" s="19"/>
      <c r="O74" s="20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</row>
    <row r="75" spans="1:30" ht="15.75" customHeight="1" x14ac:dyDescent="0.2">
      <c r="A75" s="22" t="s">
        <v>142</v>
      </c>
      <c r="B75" s="23" t="s">
        <v>143</v>
      </c>
      <c r="C75" s="24" t="s">
        <v>31</v>
      </c>
      <c r="D75" s="24">
        <v>74.41</v>
      </c>
      <c r="E75" s="24">
        <v>3200</v>
      </c>
      <c r="F75" s="24">
        <f t="shared" si="36"/>
        <v>238112</v>
      </c>
      <c r="G75" s="24">
        <f t="shared" si="37"/>
        <v>261923.20000000001</v>
      </c>
      <c r="H75" s="24">
        <f t="shared" si="38"/>
        <v>309545.59999999998</v>
      </c>
      <c r="I75" s="28" t="s">
        <v>22</v>
      </c>
      <c r="J75" s="29" t="s">
        <v>23</v>
      </c>
      <c r="K75" s="18"/>
      <c r="L75" s="19"/>
      <c r="M75" s="19"/>
      <c r="N75" s="19"/>
      <c r="O75" s="20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 ht="15.75" customHeight="1" x14ac:dyDescent="0.2">
      <c r="A76" s="30" t="s">
        <v>144</v>
      </c>
      <c r="B76" s="31" t="s">
        <v>145</v>
      </c>
      <c r="C76" s="32" t="s">
        <v>16</v>
      </c>
      <c r="D76" s="32">
        <v>71.13</v>
      </c>
      <c r="E76" s="32">
        <v>3200</v>
      </c>
      <c r="F76" s="33">
        <f t="shared" si="36"/>
        <v>227616</v>
      </c>
      <c r="G76" s="34">
        <f t="shared" si="37"/>
        <v>250377.60000000001</v>
      </c>
      <c r="H76" s="35">
        <f t="shared" si="38"/>
        <v>295900.79999999999</v>
      </c>
      <c r="I76" s="36" t="s">
        <v>22</v>
      </c>
      <c r="J76" s="37" t="s">
        <v>23</v>
      </c>
      <c r="K76" s="18"/>
      <c r="L76" s="19"/>
      <c r="M76" s="19"/>
      <c r="N76" s="19"/>
      <c r="O76" s="20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</row>
    <row r="77" spans="1:30" ht="15.75" customHeight="1" x14ac:dyDescent="0.2">
      <c r="A77" s="129" t="s">
        <v>146</v>
      </c>
      <c r="B77" s="130"/>
      <c r="C77" s="11"/>
      <c r="D77" s="11"/>
      <c r="E77" s="11"/>
      <c r="F77" s="11"/>
      <c r="G77" s="11"/>
      <c r="H77" s="11"/>
      <c r="I77" s="11"/>
      <c r="J77" s="12"/>
      <c r="K77" s="18"/>
      <c r="L77" s="19"/>
      <c r="M77" s="19"/>
      <c r="N77" s="19"/>
      <c r="O77" s="20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 ht="15.75" customHeight="1" x14ac:dyDescent="0.2">
      <c r="A78" s="22" t="s">
        <v>147</v>
      </c>
      <c r="B78" s="23" t="s">
        <v>148</v>
      </c>
      <c r="C78" s="24" t="s">
        <v>45</v>
      </c>
      <c r="D78" s="24">
        <v>109.29</v>
      </c>
      <c r="E78" s="24">
        <v>5000</v>
      </c>
      <c r="F78" s="25">
        <f>E78*D78</f>
        <v>546450</v>
      </c>
      <c r="G78" s="26">
        <f>F78+(F78/100*10)</f>
        <v>601095</v>
      </c>
      <c r="H78" s="27">
        <f>F78+(F78/100*30)</f>
        <v>710385</v>
      </c>
      <c r="I78" s="28" t="s">
        <v>37</v>
      </c>
      <c r="J78" s="29" t="s">
        <v>23</v>
      </c>
      <c r="K78" s="18"/>
      <c r="L78" s="19"/>
      <c r="M78" s="19"/>
      <c r="N78" s="19"/>
      <c r="O78" s="20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</row>
    <row r="79" spans="1:30" ht="15.75" customHeight="1" x14ac:dyDescent="0.2">
      <c r="A79" s="133" t="s">
        <v>149</v>
      </c>
      <c r="B79" s="132"/>
      <c r="C79" s="54"/>
      <c r="D79" s="55">
        <f>SUM(D7:D78)</f>
        <v>3793.1</v>
      </c>
      <c r="E79" s="56"/>
      <c r="F79" s="56"/>
      <c r="G79" s="56"/>
      <c r="H79" s="56"/>
      <c r="I79" s="56"/>
      <c r="J79" s="56"/>
      <c r="K79" s="5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30" ht="15.75" customHeight="1" x14ac:dyDescent="0.2">
      <c r="A80" s="57"/>
      <c r="B80" s="6"/>
      <c r="C80" s="6"/>
      <c r="D80" s="5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</sheetData>
  <mergeCells count="30">
    <mergeCell ref="A71:B71"/>
    <mergeCell ref="A77:B77"/>
    <mergeCell ref="A79:B79"/>
    <mergeCell ref="A26:B26"/>
    <mergeCell ref="A28:B28"/>
    <mergeCell ref="A29:B29"/>
    <mergeCell ref="A36:B36"/>
    <mergeCell ref="A43:B43"/>
    <mergeCell ref="A50:B50"/>
    <mergeCell ref="A57:B57"/>
    <mergeCell ref="A14:B14"/>
    <mergeCell ref="A17:B17"/>
    <mergeCell ref="A20:B20"/>
    <mergeCell ref="A23:B23"/>
    <mergeCell ref="A64:B64"/>
    <mergeCell ref="E2:E4"/>
    <mergeCell ref="F2:G2"/>
    <mergeCell ref="A5:B5"/>
    <mergeCell ref="A6:B6"/>
    <mergeCell ref="A10:B10"/>
    <mergeCell ref="A1:D1"/>
    <mergeCell ref="A2:A4"/>
    <mergeCell ref="B2:B4"/>
    <mergeCell ref="C2:C4"/>
    <mergeCell ref="D2:D3"/>
    <mergeCell ref="I2:I4"/>
    <mergeCell ref="J2:J4"/>
    <mergeCell ref="F3:F4"/>
    <mergeCell ref="G3:G4"/>
    <mergeCell ref="H3:H4"/>
  </mergeCells>
  <dataValidations count="3">
    <dataValidation type="list" allowBlank="1" showErrorMessage="1" sqref="I7:I9 I11:I13 I15:I16 I18:I19 I21:I22 I24:I25 I27 I30:I35 I37:I42 I44:I49 I51:I56 I58:I63 I65:I70 I72:I76 I78" xr:uid="{00000000-0002-0000-0000-000000000000}">
      <formula1>"Studio,1 bedroom,2 bedroom,3 bedroom"</formula1>
    </dataValidation>
    <dataValidation type="list" allowBlank="1" showErrorMessage="1" sqref="J7:J9 J11:J13 J15:J16 J18:J19 J21:J22 J24:J25 J27 J30:J35 J37:J42 J44:J49 J51:J56 J58:J63 J65:J70 J72:J76 J78" xr:uid="{00000000-0002-0000-0000-000001000000}">
      <formula1>"Available,Reserved,Sold,SPECIAL PRICE,TOP ROYALTY"</formula1>
    </dataValidation>
    <dataValidation type="list" allowBlank="1" showErrorMessage="1" sqref="C7:C9 C11:C13 C15:C16 C18:C19 C21:C22 C24:C25 C27 C30:C35 C37:C42 C44:C49 C51:C56 C58:C63 C65:C70 C72:C76 C78" xr:uid="{00000000-0002-0000-0000-000002000000}">
      <formula1>"Sea View,Garden,Mountain,Two Sides"</formula1>
    </dataValidation>
  </dataValidations>
  <printOptions horizontalCentered="1" verticalCentered="1"/>
  <pageMargins left="0.7" right="0.7" top="0.75" bottom="0.75" header="0" footer="0"/>
  <pageSetup paperSize="9" scale="95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1000"/>
  <sheetViews>
    <sheetView topLeftCell="A2" workbookViewId="0">
      <selection sqref="A1:C2"/>
    </sheetView>
  </sheetViews>
  <sheetFormatPr baseColWidth="10" defaultColWidth="12.6640625" defaultRowHeight="15" customHeight="1" x14ac:dyDescent="0.15"/>
  <cols>
    <col min="1" max="1" width="12.6640625" customWidth="1"/>
    <col min="2" max="2" width="19.1640625" customWidth="1"/>
    <col min="3" max="6" width="12.6640625" customWidth="1"/>
  </cols>
  <sheetData>
    <row r="1" spans="1:28" ht="15.75" customHeight="1" x14ac:dyDescent="0.2">
      <c r="A1" s="134" t="s">
        <v>150</v>
      </c>
      <c r="B1" s="135"/>
      <c r="C1" s="136"/>
      <c r="D1" s="58">
        <f>C3+C14+C26</f>
        <v>668.51</v>
      </c>
      <c r="E1" s="140" t="s">
        <v>151</v>
      </c>
      <c r="F1" s="141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15.75" customHeight="1" x14ac:dyDescent="0.2">
      <c r="A2" s="137"/>
      <c r="B2" s="138"/>
      <c r="C2" s="139"/>
      <c r="D2" s="59" t="s">
        <v>11</v>
      </c>
      <c r="E2" s="60" t="s">
        <v>152</v>
      </c>
      <c r="F2" s="61">
        <v>12.5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5.75" customHeight="1" x14ac:dyDescent="0.25">
      <c r="A3" s="62" t="s">
        <v>153</v>
      </c>
      <c r="B3" s="63" t="s">
        <v>154</v>
      </c>
      <c r="C3" s="64">
        <f>SUM(B4:B11)+SUM(D4:D11)</f>
        <v>238.13</v>
      </c>
      <c r="D3" s="65">
        <v>14</v>
      </c>
      <c r="E3" s="66" t="s">
        <v>155</v>
      </c>
      <c r="F3" s="66">
        <f>F2*25</f>
        <v>312.5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15.75" customHeight="1" x14ac:dyDescent="0.2">
      <c r="A4" s="67">
        <v>1</v>
      </c>
      <c r="B4" s="68">
        <v>26.52</v>
      </c>
      <c r="C4" s="69">
        <v>8</v>
      </c>
      <c r="D4" s="70">
        <v>17.36</v>
      </c>
      <c r="E4" s="71">
        <v>1</v>
      </c>
      <c r="F4" s="70">
        <v>14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15.75" customHeight="1" x14ac:dyDescent="0.2">
      <c r="A5" s="72">
        <v>2</v>
      </c>
      <c r="B5" s="68" t="s">
        <v>156</v>
      </c>
      <c r="C5" s="69">
        <v>9</v>
      </c>
      <c r="D5" s="70">
        <v>16.86</v>
      </c>
      <c r="E5" s="71">
        <v>2</v>
      </c>
      <c r="F5" s="70">
        <v>15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5.75" customHeight="1" x14ac:dyDescent="0.2">
      <c r="A6" s="72">
        <v>3</v>
      </c>
      <c r="B6" s="68">
        <v>18.170000000000002</v>
      </c>
      <c r="C6" s="73">
        <v>10</v>
      </c>
      <c r="D6" s="74">
        <v>15.75</v>
      </c>
      <c r="E6" s="75">
        <v>3</v>
      </c>
      <c r="F6" s="70">
        <v>16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5.75" customHeight="1" x14ac:dyDescent="0.2">
      <c r="A7" s="72">
        <v>4</v>
      </c>
      <c r="B7" s="68">
        <v>19.82</v>
      </c>
      <c r="C7" s="73">
        <v>11</v>
      </c>
      <c r="D7" s="74">
        <v>15.51</v>
      </c>
      <c r="E7" s="75">
        <v>4</v>
      </c>
      <c r="F7" s="70">
        <v>17</v>
      </c>
      <c r="G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15.75" customHeight="1" x14ac:dyDescent="0.2">
      <c r="A8" s="72">
        <v>5</v>
      </c>
      <c r="B8" s="68">
        <v>22.43</v>
      </c>
      <c r="C8" s="69">
        <v>12</v>
      </c>
      <c r="D8" s="70">
        <v>17.22</v>
      </c>
      <c r="E8" s="75">
        <v>5</v>
      </c>
      <c r="F8" s="70">
        <v>18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15.75" customHeight="1" x14ac:dyDescent="0.2">
      <c r="A9" s="72">
        <v>6</v>
      </c>
      <c r="B9" s="68">
        <v>15.96</v>
      </c>
      <c r="C9" s="69">
        <v>13</v>
      </c>
      <c r="D9" s="70">
        <v>17.46</v>
      </c>
      <c r="E9" s="75">
        <v>6</v>
      </c>
      <c r="F9" s="70">
        <v>19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5.75" customHeight="1" x14ac:dyDescent="0.2">
      <c r="A10" s="72">
        <v>7</v>
      </c>
      <c r="B10" s="68">
        <v>17.61</v>
      </c>
      <c r="C10" s="69">
        <v>14</v>
      </c>
      <c r="D10" s="70">
        <v>17.46</v>
      </c>
      <c r="E10" s="75">
        <v>7</v>
      </c>
      <c r="F10" s="70">
        <v>20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15.75" customHeight="1" x14ac:dyDescent="0.2">
      <c r="A11" s="142" t="s">
        <v>157</v>
      </c>
      <c r="B11" s="135"/>
      <c r="C11" s="135"/>
      <c r="D11" s="143"/>
      <c r="E11" s="76">
        <v>8</v>
      </c>
      <c r="F11" s="70">
        <v>21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15.75" customHeight="1" x14ac:dyDescent="0.2">
      <c r="A12" s="67" t="s">
        <v>158</v>
      </c>
      <c r="B12" s="28">
        <v>14.67</v>
      </c>
      <c r="C12" s="77" t="s">
        <v>159</v>
      </c>
      <c r="D12" s="78">
        <v>46.98</v>
      </c>
      <c r="E12" s="75">
        <v>9</v>
      </c>
      <c r="F12" s="70">
        <v>22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15.75" customHeight="1" x14ac:dyDescent="0.2">
      <c r="A13" s="79" t="s">
        <v>160</v>
      </c>
      <c r="B13" s="36">
        <v>17.22</v>
      </c>
      <c r="C13" s="80" t="s">
        <v>161</v>
      </c>
      <c r="D13" s="81">
        <v>71</v>
      </c>
      <c r="E13" s="75">
        <v>10</v>
      </c>
      <c r="F13" s="70">
        <v>23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15.75" customHeight="1" x14ac:dyDescent="0.25">
      <c r="A14" s="82" t="s">
        <v>162</v>
      </c>
      <c r="B14" s="83" t="s">
        <v>154</v>
      </c>
      <c r="C14" s="84">
        <f>SUM(B15:B21)+SUM(D15:D21)</f>
        <v>243.08000000000004</v>
      </c>
      <c r="D14" s="85">
        <v>14</v>
      </c>
      <c r="E14" s="75">
        <v>11</v>
      </c>
      <c r="F14" s="70">
        <v>24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15.75" customHeight="1" x14ac:dyDescent="0.2">
      <c r="A15" s="72">
        <v>1</v>
      </c>
      <c r="B15" s="68">
        <v>17.55</v>
      </c>
      <c r="C15" s="69">
        <v>8</v>
      </c>
      <c r="D15" s="70">
        <v>16.86</v>
      </c>
      <c r="E15" s="75">
        <v>12</v>
      </c>
      <c r="F15" s="70">
        <v>25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15.75" customHeight="1" x14ac:dyDescent="0.2">
      <c r="A16" s="72">
        <v>2</v>
      </c>
      <c r="B16" s="68">
        <v>19.79</v>
      </c>
      <c r="C16" s="69">
        <v>9</v>
      </c>
      <c r="D16" s="70">
        <v>15.75</v>
      </c>
      <c r="E16" s="86">
        <v>13</v>
      </c>
      <c r="F16" s="87" t="s">
        <v>163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15.75" customHeight="1" x14ac:dyDescent="0.2">
      <c r="A17" s="72">
        <v>3</v>
      </c>
      <c r="B17" s="68">
        <v>18.170000000000002</v>
      </c>
      <c r="C17" s="69">
        <v>10</v>
      </c>
      <c r="D17" s="70">
        <v>15.51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15.75" customHeight="1" x14ac:dyDescent="0.2">
      <c r="A18" s="72">
        <v>4</v>
      </c>
      <c r="B18" s="68">
        <v>19.82</v>
      </c>
      <c r="C18" s="69">
        <v>11</v>
      </c>
      <c r="D18" s="70">
        <v>17.22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5.75" customHeight="1" x14ac:dyDescent="0.2">
      <c r="A19" s="72">
        <v>5</v>
      </c>
      <c r="B19" s="68">
        <v>22.43</v>
      </c>
      <c r="C19" s="69">
        <v>12</v>
      </c>
      <c r="D19" s="70">
        <v>16.98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15.75" customHeight="1" x14ac:dyDescent="0.2">
      <c r="A20" s="72">
        <v>6</v>
      </c>
      <c r="B20" s="68">
        <v>13.83</v>
      </c>
      <c r="C20" s="69">
        <v>13</v>
      </c>
      <c r="D20" s="70">
        <v>17.600000000000001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5.75" customHeight="1" x14ac:dyDescent="0.2">
      <c r="A21" s="72">
        <v>7</v>
      </c>
      <c r="B21" s="68">
        <v>13.97</v>
      </c>
      <c r="C21" s="69">
        <v>14</v>
      </c>
      <c r="D21" s="70">
        <v>17.600000000000001</v>
      </c>
      <c r="E21" s="88" t="s">
        <v>164</v>
      </c>
      <c r="F21" s="17" t="s">
        <v>165</v>
      </c>
      <c r="G21" s="29" t="s">
        <v>166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15.75" customHeight="1" x14ac:dyDescent="0.2">
      <c r="A22" s="144" t="s">
        <v>157</v>
      </c>
      <c r="B22" s="132"/>
      <c r="C22" s="132"/>
      <c r="D22" s="145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15.75" customHeight="1" x14ac:dyDescent="0.2">
      <c r="A23" s="67" t="s">
        <v>167</v>
      </c>
      <c r="B23" s="28">
        <v>23.37</v>
      </c>
      <c r="C23" s="77" t="s">
        <v>168</v>
      </c>
      <c r="D23" s="78">
        <v>30.4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15.75" customHeight="1" x14ac:dyDescent="0.2">
      <c r="A24" s="67" t="s">
        <v>169</v>
      </c>
      <c r="B24" s="28">
        <v>10.91</v>
      </c>
      <c r="C24" s="80" t="s">
        <v>170</v>
      </c>
      <c r="D24" s="81">
        <v>51.48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5.75" customHeight="1" x14ac:dyDescent="0.2">
      <c r="A25" s="89" t="s">
        <v>171</v>
      </c>
      <c r="B25" s="90">
        <v>8.24</v>
      </c>
      <c r="C25" s="146" t="s">
        <v>163</v>
      </c>
      <c r="D25" s="147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15.75" customHeight="1" x14ac:dyDescent="0.25">
      <c r="A26" s="91" t="s">
        <v>172</v>
      </c>
      <c r="B26" s="83" t="s">
        <v>154</v>
      </c>
      <c r="C26" s="84">
        <f>SUM(B27:B32)+SUM(D27:D31)</f>
        <v>187.3</v>
      </c>
      <c r="D26" s="85">
        <v>11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15.75" customHeight="1" x14ac:dyDescent="0.2">
      <c r="A27" s="72">
        <v>1</v>
      </c>
      <c r="B27" s="68">
        <v>17.55</v>
      </c>
      <c r="C27" s="69">
        <v>7</v>
      </c>
      <c r="D27" s="70">
        <v>17.22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15.75" customHeight="1" x14ac:dyDescent="0.2">
      <c r="A28" s="92">
        <v>2</v>
      </c>
      <c r="B28" s="93">
        <v>19.79</v>
      </c>
      <c r="C28" s="69">
        <v>8</v>
      </c>
      <c r="D28" s="70">
        <v>16.98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5.75" customHeight="1" x14ac:dyDescent="0.2">
      <c r="A29" s="72">
        <v>3</v>
      </c>
      <c r="B29" s="68">
        <v>18.170000000000002</v>
      </c>
      <c r="C29" s="69">
        <v>9</v>
      </c>
      <c r="D29" s="70">
        <v>17.100000000000001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5.75" customHeight="1" x14ac:dyDescent="0.2">
      <c r="A30" s="92">
        <v>4</v>
      </c>
      <c r="B30" s="93">
        <v>19.82</v>
      </c>
      <c r="C30" s="69">
        <v>10</v>
      </c>
      <c r="D30" s="70">
        <v>14.28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5.75" customHeight="1" x14ac:dyDescent="0.2">
      <c r="A31" s="72">
        <v>5</v>
      </c>
      <c r="B31" s="68">
        <v>15.75</v>
      </c>
      <c r="C31" s="94">
        <v>11</v>
      </c>
      <c r="D31" s="95">
        <v>15.13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5.75" customHeight="1" x14ac:dyDescent="0.2">
      <c r="A32" s="96">
        <v>6</v>
      </c>
      <c r="B32" s="97">
        <v>15.51</v>
      </c>
      <c r="C32" s="148" t="s">
        <v>173</v>
      </c>
      <c r="D32" s="147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5.75" customHeight="1" x14ac:dyDescent="0.15">
      <c r="A33" s="9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5.75" customHeight="1" x14ac:dyDescent="0.15">
      <c r="A34" s="9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5.75" customHeight="1" x14ac:dyDescent="0.15">
      <c r="A35" s="9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5.75" customHeight="1" x14ac:dyDescent="0.15">
      <c r="A36" s="9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5.75" customHeight="1" x14ac:dyDescent="0.15">
      <c r="A37" s="98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5.75" customHeight="1" x14ac:dyDescent="0.15">
      <c r="A38" s="98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5.75" customHeight="1" x14ac:dyDescent="0.15">
      <c r="A39" s="98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5.75" customHeight="1" x14ac:dyDescent="0.15">
      <c r="A40" s="98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5.75" customHeight="1" x14ac:dyDescent="0.15">
      <c r="A41" s="98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5.75" customHeight="1" x14ac:dyDescent="0.15">
      <c r="A42" s="98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5.75" customHeight="1" x14ac:dyDescent="0.15">
      <c r="A43" s="98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5.75" customHeight="1" x14ac:dyDescent="0.15">
      <c r="A44" s="9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5.75" customHeight="1" x14ac:dyDescent="0.15">
      <c r="A45" s="9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5.75" customHeight="1" x14ac:dyDescent="0.15">
      <c r="A46" s="98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5.75" customHeight="1" x14ac:dyDescent="0.15">
      <c r="A47" s="9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5.75" customHeight="1" x14ac:dyDescent="0.15">
      <c r="A48" s="9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5.75" customHeight="1" x14ac:dyDescent="0.15">
      <c r="A49" s="9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5.75" customHeight="1" x14ac:dyDescent="0.15">
      <c r="A50" s="98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5.75" customHeight="1" x14ac:dyDescent="0.15">
      <c r="A51" s="98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5.75" customHeight="1" x14ac:dyDescent="0.15">
      <c r="A52" s="98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15.75" customHeight="1" x14ac:dyDescent="0.15">
      <c r="A53" s="98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15.75" customHeight="1" x14ac:dyDescent="0.15">
      <c r="A54" s="98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15.75" customHeight="1" x14ac:dyDescent="0.15">
      <c r="A55" s="98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15.75" customHeight="1" x14ac:dyDescent="0.15">
      <c r="A56" s="98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15.75" customHeight="1" x14ac:dyDescent="0.15">
      <c r="A57" s="9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15.75" customHeight="1" x14ac:dyDescent="0.15">
      <c r="A58" s="98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15.75" customHeight="1" x14ac:dyDescent="0.15">
      <c r="A59" s="98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15.75" customHeight="1" x14ac:dyDescent="0.15">
      <c r="A60" s="9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5.75" customHeight="1" x14ac:dyDescent="0.15">
      <c r="A61" s="9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5.75" customHeight="1" x14ac:dyDescent="0.15">
      <c r="A62" s="98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5.75" customHeight="1" x14ac:dyDescent="0.15">
      <c r="A63" s="98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5.75" customHeight="1" x14ac:dyDescent="0.15">
      <c r="A64" s="98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5.75" customHeight="1" x14ac:dyDescent="0.15">
      <c r="A65" s="98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5.75" customHeight="1" x14ac:dyDescent="0.15">
      <c r="A66" s="98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5.75" customHeight="1" x14ac:dyDescent="0.15">
      <c r="A67" s="98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5.75" customHeight="1" x14ac:dyDescent="0.15">
      <c r="A68" s="98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5.75" customHeight="1" x14ac:dyDescent="0.15">
      <c r="A69" s="98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15.75" customHeight="1" x14ac:dyDescent="0.15">
      <c r="A70" s="98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15.75" customHeight="1" x14ac:dyDescent="0.15">
      <c r="A71" s="98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spans="1:28" ht="15.75" customHeight="1" x14ac:dyDescent="0.15">
      <c r="A72" s="98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1:28" ht="15.75" customHeight="1" x14ac:dyDescent="0.15">
      <c r="A73" s="98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spans="1:28" ht="15.75" customHeight="1" x14ac:dyDescent="0.15">
      <c r="A74" s="98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spans="1:28" ht="15.75" customHeight="1" x14ac:dyDescent="0.15">
      <c r="A75" s="98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1:28" ht="15.75" customHeight="1" x14ac:dyDescent="0.15">
      <c r="A76" s="98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1:28" ht="15.75" customHeight="1" x14ac:dyDescent="0.15">
      <c r="A77" s="98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ht="15.75" customHeight="1" x14ac:dyDescent="0.15">
      <c r="A78" s="98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spans="1:28" ht="15.75" customHeight="1" x14ac:dyDescent="0.15">
      <c r="A79" s="98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spans="1:28" ht="15.75" customHeight="1" x14ac:dyDescent="0.15">
      <c r="A80" s="98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spans="1:28" ht="15.75" customHeight="1" x14ac:dyDescent="0.15">
      <c r="A81" s="98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spans="1:28" ht="15.75" customHeight="1" x14ac:dyDescent="0.15">
      <c r="A82" s="98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ht="15.75" customHeight="1" x14ac:dyDescent="0.15">
      <c r="A83" s="98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spans="1:28" ht="15.75" customHeight="1" x14ac:dyDescent="0.15">
      <c r="A84" s="98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spans="1:28" ht="15.75" customHeight="1" x14ac:dyDescent="0.15">
      <c r="A85" s="98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spans="1:28" ht="15.75" customHeight="1" x14ac:dyDescent="0.15">
      <c r="A86" s="98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spans="1:28" ht="15.75" customHeight="1" x14ac:dyDescent="0.15">
      <c r="A87" s="98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ht="15.75" customHeight="1" x14ac:dyDescent="0.15">
      <c r="A88" s="98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spans="1:28" ht="15.75" customHeight="1" x14ac:dyDescent="0.15">
      <c r="A89" s="98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spans="1:28" ht="15.75" customHeight="1" x14ac:dyDescent="0.15">
      <c r="A90" s="98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ht="15.75" customHeight="1" x14ac:dyDescent="0.15">
      <c r="A91" s="98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ht="15.75" customHeight="1" x14ac:dyDescent="0.15">
      <c r="A92" s="98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ht="15.75" customHeight="1" x14ac:dyDescent="0.15">
      <c r="A93" s="98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ht="15.75" customHeight="1" x14ac:dyDescent="0.15">
      <c r="A94" s="98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ht="15.75" customHeight="1" x14ac:dyDescent="0.15">
      <c r="A95" s="98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ht="15.75" customHeight="1" x14ac:dyDescent="0.15">
      <c r="A96" s="98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ht="15.75" customHeight="1" x14ac:dyDescent="0.15">
      <c r="A97" s="98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ht="15.75" customHeight="1" x14ac:dyDescent="0.15">
      <c r="A98" s="98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ht="15.75" customHeight="1" x14ac:dyDescent="0.15">
      <c r="A99" s="98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ht="15.75" customHeight="1" x14ac:dyDescent="0.15">
      <c r="A100" s="98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ht="15.75" customHeight="1" x14ac:dyDescent="0.15">
      <c r="A101" s="98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ht="15.75" customHeight="1" x14ac:dyDescent="0.15">
      <c r="A102" s="98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ht="15.75" customHeight="1" x14ac:dyDescent="0.15">
      <c r="A103" s="98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 ht="15.75" customHeight="1" x14ac:dyDescent="0.15">
      <c r="A104" s="98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ht="15.75" customHeight="1" x14ac:dyDescent="0.15">
      <c r="A105" s="9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ht="15.75" customHeight="1" x14ac:dyDescent="0.15">
      <c r="A106" s="98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ht="15.75" customHeight="1" x14ac:dyDescent="0.15">
      <c r="A107" s="98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ht="15.75" customHeight="1" x14ac:dyDescent="0.15">
      <c r="A108" s="98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ht="15.75" customHeight="1" x14ac:dyDescent="0.15">
      <c r="A109" s="98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ht="15.75" customHeight="1" x14ac:dyDescent="0.15">
      <c r="A110" s="98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ht="15.75" customHeight="1" x14ac:dyDescent="0.15">
      <c r="A111" s="98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ht="15.75" customHeight="1" x14ac:dyDescent="0.15">
      <c r="A112" s="98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ht="15.75" customHeight="1" x14ac:dyDescent="0.15">
      <c r="A113" s="98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ht="15.75" customHeight="1" x14ac:dyDescent="0.15">
      <c r="A114" s="98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spans="1:28" ht="15.75" customHeight="1" x14ac:dyDescent="0.15">
      <c r="A115" s="98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ht="15.75" customHeight="1" x14ac:dyDescent="0.15">
      <c r="A116" s="98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ht="15.75" customHeight="1" x14ac:dyDescent="0.15">
      <c r="A117" s="98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ht="15.75" customHeight="1" x14ac:dyDescent="0.15">
      <c r="A118" s="98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ht="15.75" customHeight="1" x14ac:dyDescent="0.15">
      <c r="A119" s="98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ht="15.75" customHeight="1" x14ac:dyDescent="0.15">
      <c r="A120" s="98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ht="15.75" customHeight="1" x14ac:dyDescent="0.15">
      <c r="A121" s="98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ht="15.75" customHeight="1" x14ac:dyDescent="0.15">
      <c r="A122" s="98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ht="15.75" customHeight="1" x14ac:dyDescent="0.15">
      <c r="A123" s="98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ht="15.75" customHeight="1" x14ac:dyDescent="0.15">
      <c r="A124" s="98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ht="15.75" customHeight="1" x14ac:dyDescent="0.15">
      <c r="A125" s="98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spans="1:28" ht="15.75" customHeight="1" x14ac:dyDescent="0.15">
      <c r="A126" s="98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ht="15.75" customHeight="1" x14ac:dyDescent="0.15">
      <c r="A127" s="98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ht="15.75" customHeight="1" x14ac:dyDescent="0.15">
      <c r="A128" s="98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ht="15.75" customHeight="1" x14ac:dyDescent="0.15">
      <c r="A129" s="98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ht="15.75" customHeight="1" x14ac:dyDescent="0.15">
      <c r="A130" s="98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ht="15.75" customHeight="1" x14ac:dyDescent="0.15">
      <c r="A131" s="98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ht="15.75" customHeight="1" x14ac:dyDescent="0.15">
      <c r="A132" s="98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ht="15.75" customHeight="1" x14ac:dyDescent="0.15">
      <c r="A133" s="98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ht="15.75" customHeight="1" x14ac:dyDescent="0.15">
      <c r="A134" s="98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ht="15.75" customHeight="1" x14ac:dyDescent="0.15">
      <c r="A135" s="98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ht="15.75" customHeight="1" x14ac:dyDescent="0.15">
      <c r="A136" s="98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spans="1:28" ht="15.75" customHeight="1" x14ac:dyDescent="0.15">
      <c r="A137" s="98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ht="15.75" customHeight="1" x14ac:dyDescent="0.15">
      <c r="A138" s="98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ht="15.75" customHeight="1" x14ac:dyDescent="0.15">
      <c r="A139" s="98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ht="15.75" customHeight="1" x14ac:dyDescent="0.15">
      <c r="A140" s="98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ht="15.75" customHeight="1" x14ac:dyDescent="0.15">
      <c r="A141" s="98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ht="15.75" customHeight="1" x14ac:dyDescent="0.15">
      <c r="A142" s="98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ht="15.75" customHeight="1" x14ac:dyDescent="0.15">
      <c r="A143" s="98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ht="15.75" customHeight="1" x14ac:dyDescent="0.15">
      <c r="A144" s="98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ht="15.75" customHeight="1" x14ac:dyDescent="0.15">
      <c r="A145" s="98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ht="15.75" customHeight="1" x14ac:dyDescent="0.15">
      <c r="A146" s="98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ht="15.75" customHeight="1" x14ac:dyDescent="0.15">
      <c r="A147" s="98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28" ht="15.75" customHeight="1" x14ac:dyDescent="0.15">
      <c r="A148" s="98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ht="15.75" customHeight="1" x14ac:dyDescent="0.15">
      <c r="A149" s="98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ht="15.75" customHeight="1" x14ac:dyDescent="0.15">
      <c r="A150" s="98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ht="15.75" customHeight="1" x14ac:dyDescent="0.15">
      <c r="A151" s="98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ht="15.75" customHeight="1" x14ac:dyDescent="0.15">
      <c r="A152" s="98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ht="15.75" customHeight="1" x14ac:dyDescent="0.15">
      <c r="A153" s="98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ht="15.75" customHeight="1" x14ac:dyDescent="0.15">
      <c r="A154" s="98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ht="15.75" customHeight="1" x14ac:dyDescent="0.15">
      <c r="A155" s="98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ht="15.75" customHeight="1" x14ac:dyDescent="0.15">
      <c r="A156" s="98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ht="15.75" customHeight="1" x14ac:dyDescent="0.15">
      <c r="A157" s="98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ht="15.75" customHeight="1" x14ac:dyDescent="0.15">
      <c r="A158" s="98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spans="1:28" ht="15.75" customHeight="1" x14ac:dyDescent="0.15">
      <c r="A159" s="98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ht="15.75" customHeight="1" x14ac:dyDescent="0.15">
      <c r="A160" s="98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 ht="15.75" customHeight="1" x14ac:dyDescent="0.15">
      <c r="A161" s="98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 ht="15.75" customHeight="1" x14ac:dyDescent="0.15">
      <c r="A162" s="98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 ht="15.75" customHeight="1" x14ac:dyDescent="0.15">
      <c r="A163" s="98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 ht="15.75" customHeight="1" x14ac:dyDescent="0.15">
      <c r="A164" s="98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ht="15.75" customHeight="1" x14ac:dyDescent="0.15">
      <c r="A165" s="98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ht="15.75" customHeight="1" x14ac:dyDescent="0.15">
      <c r="A166" s="98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ht="15.75" customHeight="1" x14ac:dyDescent="0.15">
      <c r="A167" s="98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ht="15.75" customHeight="1" x14ac:dyDescent="0.15">
      <c r="A168" s="98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ht="15.75" customHeight="1" x14ac:dyDescent="0.15">
      <c r="A169" s="98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 ht="15.75" customHeight="1" x14ac:dyDescent="0.15">
      <c r="A170" s="98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ht="15.75" customHeight="1" x14ac:dyDescent="0.15">
      <c r="A171" s="98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ht="15.75" customHeight="1" x14ac:dyDescent="0.15">
      <c r="A172" s="98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ht="15.75" customHeight="1" x14ac:dyDescent="0.15">
      <c r="A173" s="98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 ht="15.75" customHeight="1" x14ac:dyDescent="0.15">
      <c r="A174" s="98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 ht="15.75" customHeight="1" x14ac:dyDescent="0.15">
      <c r="A175" s="98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 ht="15.75" customHeight="1" x14ac:dyDescent="0.15">
      <c r="A176" s="98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 ht="15.75" customHeight="1" x14ac:dyDescent="0.15">
      <c r="A177" s="98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 ht="15.75" customHeight="1" x14ac:dyDescent="0.15">
      <c r="A178" s="98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 ht="15.75" customHeight="1" x14ac:dyDescent="0.15">
      <c r="A179" s="98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 ht="15.75" customHeight="1" x14ac:dyDescent="0.15">
      <c r="A180" s="98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spans="1:28" ht="15.75" customHeight="1" x14ac:dyDescent="0.15">
      <c r="A181" s="98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 ht="15.75" customHeight="1" x14ac:dyDescent="0.15">
      <c r="A182" s="98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 ht="15.75" customHeight="1" x14ac:dyDescent="0.15">
      <c r="A183" s="98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 ht="15.75" customHeight="1" x14ac:dyDescent="0.15">
      <c r="A184" s="98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 ht="15.75" customHeight="1" x14ac:dyDescent="0.15">
      <c r="A185" s="98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 ht="15.75" customHeight="1" x14ac:dyDescent="0.15">
      <c r="A186" s="98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28" ht="15.75" customHeight="1" x14ac:dyDescent="0.15">
      <c r="A187" s="98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28" ht="15.75" customHeight="1" x14ac:dyDescent="0.15">
      <c r="A188" s="98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spans="1:28" ht="15.75" customHeight="1" x14ac:dyDescent="0.15">
      <c r="A189" s="98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spans="1:28" ht="15.75" customHeight="1" x14ac:dyDescent="0.15">
      <c r="A190" s="98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spans="1:28" ht="15.75" customHeight="1" x14ac:dyDescent="0.15">
      <c r="A191" s="98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spans="1:28" ht="15.75" customHeight="1" x14ac:dyDescent="0.15">
      <c r="A192" s="98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spans="1:28" ht="15.75" customHeight="1" x14ac:dyDescent="0.15">
      <c r="A193" s="98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spans="1:28" ht="15.75" customHeight="1" x14ac:dyDescent="0.15">
      <c r="A194" s="98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spans="1:28" ht="15.75" customHeight="1" x14ac:dyDescent="0.15">
      <c r="A195" s="98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spans="1:28" ht="15.75" customHeight="1" x14ac:dyDescent="0.15">
      <c r="A196" s="98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spans="1:28" ht="15.75" customHeight="1" x14ac:dyDescent="0.15">
      <c r="A197" s="98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spans="1:28" ht="15.75" customHeight="1" x14ac:dyDescent="0.15">
      <c r="A198" s="98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 ht="15.75" customHeight="1" x14ac:dyDescent="0.15">
      <c r="A199" s="98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 ht="15.75" customHeight="1" x14ac:dyDescent="0.15">
      <c r="A200" s="98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 ht="15.75" customHeight="1" x14ac:dyDescent="0.15">
      <c r="A201" s="98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 ht="15.75" customHeight="1" x14ac:dyDescent="0.15">
      <c r="A202" s="98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spans="1:28" ht="15.75" customHeight="1" x14ac:dyDescent="0.15">
      <c r="A203" s="98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 ht="15.75" customHeight="1" x14ac:dyDescent="0.15">
      <c r="A204" s="98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 ht="15.75" customHeight="1" x14ac:dyDescent="0.15">
      <c r="A205" s="98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 ht="15.75" customHeight="1" x14ac:dyDescent="0.15">
      <c r="A206" s="98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 ht="15.75" customHeight="1" x14ac:dyDescent="0.15">
      <c r="A207" s="98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 ht="15.75" customHeight="1" x14ac:dyDescent="0.15">
      <c r="A208" s="98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 ht="15.75" customHeight="1" x14ac:dyDescent="0.15">
      <c r="A209" s="98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 ht="15.75" customHeight="1" x14ac:dyDescent="0.15">
      <c r="A210" s="98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 ht="15.75" customHeight="1" x14ac:dyDescent="0.15">
      <c r="A211" s="98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 ht="15.75" customHeight="1" x14ac:dyDescent="0.15">
      <c r="A212" s="98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 ht="15.75" customHeight="1" x14ac:dyDescent="0.15">
      <c r="A213" s="98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1:28" ht="15.75" customHeight="1" x14ac:dyDescent="0.15">
      <c r="A214" s="98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 ht="15.75" customHeight="1" x14ac:dyDescent="0.15">
      <c r="A215" s="98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 ht="15.75" customHeight="1" x14ac:dyDescent="0.15">
      <c r="A216" s="98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 ht="15.75" customHeight="1" x14ac:dyDescent="0.15">
      <c r="A217" s="98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 ht="15.75" customHeight="1" x14ac:dyDescent="0.15">
      <c r="A218" s="98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 ht="15.75" customHeight="1" x14ac:dyDescent="0.15">
      <c r="A219" s="98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 ht="15.75" customHeight="1" x14ac:dyDescent="0.15">
      <c r="A220" s="98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 ht="15.75" customHeight="1" x14ac:dyDescent="0.15">
      <c r="A221" s="98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spans="1:28" ht="15.75" customHeight="1" x14ac:dyDescent="0.15">
      <c r="A222" s="98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spans="1:28" ht="15.75" customHeight="1" x14ac:dyDescent="0.15">
      <c r="A223" s="98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spans="1:28" ht="15.75" customHeight="1" x14ac:dyDescent="0.15">
      <c r="A224" s="98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spans="1:28" ht="15.75" customHeight="1" x14ac:dyDescent="0.15">
      <c r="A225" s="98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spans="1:28" ht="15.75" customHeight="1" x14ac:dyDescent="0.15">
      <c r="A226" s="98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spans="1:28" ht="15.75" customHeight="1" x14ac:dyDescent="0.15">
      <c r="A227" s="98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spans="1:28" ht="15.75" customHeight="1" x14ac:dyDescent="0.15">
      <c r="A228" s="98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spans="1:28" ht="15.75" customHeight="1" x14ac:dyDescent="0.15">
      <c r="A229" s="98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spans="1:28" ht="15.75" customHeight="1" x14ac:dyDescent="0.15">
      <c r="A230" s="98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spans="1:28" ht="15.75" customHeight="1" x14ac:dyDescent="0.15">
      <c r="A231" s="98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spans="1:28" ht="15.75" customHeight="1" x14ac:dyDescent="0.15">
      <c r="A232" s="98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spans="1:28" ht="15.75" customHeight="1" x14ac:dyDescent="0.15"/>
    <row r="234" spans="1:28" ht="15.75" customHeight="1" x14ac:dyDescent="0.15"/>
    <row r="235" spans="1:28" ht="15.75" customHeight="1" x14ac:dyDescent="0.15"/>
    <row r="236" spans="1:28" ht="15.75" customHeight="1" x14ac:dyDescent="0.15"/>
    <row r="237" spans="1:28" ht="15.75" customHeight="1" x14ac:dyDescent="0.15"/>
    <row r="238" spans="1:28" ht="15.75" customHeight="1" x14ac:dyDescent="0.15"/>
    <row r="239" spans="1:28" ht="15.75" customHeight="1" x14ac:dyDescent="0.15"/>
    <row r="240" spans="1:28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6">
    <mergeCell ref="C32:D32"/>
    <mergeCell ref="A1:C2"/>
    <mergeCell ref="E1:F1"/>
    <mergeCell ref="A11:D11"/>
    <mergeCell ref="A22:D22"/>
    <mergeCell ref="C25:D25"/>
  </mergeCells>
  <printOptions horizontalCentered="1" verticalCentered="1"/>
  <pageMargins left="0.7" right="0.7" top="0.75" bottom="0.75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6D7A8"/>
    <outlinePr summaryBelow="0" summaryRight="0"/>
    <pageSetUpPr fitToPage="1"/>
  </sheetPr>
  <dimension ref="A1:AC1010"/>
  <sheetViews>
    <sheetView workbookViewId="0">
      <pane ySplit="3" topLeftCell="A4" activePane="bottomLeft" state="frozen"/>
      <selection pane="bottomLeft" activeCell="A5" sqref="A5:I5"/>
    </sheetView>
  </sheetViews>
  <sheetFormatPr baseColWidth="10" defaultColWidth="12.6640625" defaultRowHeight="15" customHeight="1" x14ac:dyDescent="0.15"/>
  <cols>
    <col min="1" max="1" width="6.5" customWidth="1"/>
    <col min="8" max="8" width="16.33203125" customWidth="1"/>
    <col min="9" max="9" width="19" customWidth="1"/>
  </cols>
  <sheetData>
    <row r="1" spans="1:29" ht="15.75" customHeight="1" x14ac:dyDescent="0.15">
      <c r="A1" s="151" t="s">
        <v>0</v>
      </c>
      <c r="B1" s="152" t="s">
        <v>1</v>
      </c>
      <c r="C1" s="153" t="s">
        <v>3</v>
      </c>
      <c r="D1" s="154" t="s">
        <v>4</v>
      </c>
      <c r="E1" s="155" t="s">
        <v>5</v>
      </c>
      <c r="F1" s="126"/>
      <c r="G1" s="99"/>
      <c r="H1" s="156" t="s">
        <v>6</v>
      </c>
      <c r="I1" s="157" t="s">
        <v>7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15.75" customHeight="1" x14ac:dyDescent="0.15">
      <c r="A2" s="109"/>
      <c r="B2" s="120"/>
      <c r="C2" s="124"/>
      <c r="D2" s="120"/>
      <c r="E2" s="149" t="s">
        <v>8</v>
      </c>
      <c r="F2" s="150" t="s">
        <v>9</v>
      </c>
      <c r="G2" s="159" t="s">
        <v>10</v>
      </c>
      <c r="H2" s="106"/>
      <c r="I2" s="10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42" customHeight="1" x14ac:dyDescent="0.15">
      <c r="A3" s="110"/>
      <c r="B3" s="121"/>
      <c r="C3" s="100" t="s">
        <v>11</v>
      </c>
      <c r="D3" s="121"/>
      <c r="E3" s="112"/>
      <c r="F3" s="114"/>
      <c r="G3" s="110"/>
      <c r="H3" s="107"/>
      <c r="I3" s="110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ht="15.75" customHeight="1" x14ac:dyDescent="0.2">
      <c r="A4" s="127" t="s">
        <v>12</v>
      </c>
      <c r="B4" s="128"/>
      <c r="C4" s="128"/>
      <c r="D4" s="128"/>
      <c r="E4" s="128"/>
      <c r="F4" s="128"/>
      <c r="G4" s="128"/>
      <c r="H4" s="128"/>
      <c r="I4" s="160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15.75" customHeight="1" x14ac:dyDescent="0.2">
      <c r="A5" s="129" t="s">
        <v>174</v>
      </c>
      <c r="B5" s="130"/>
      <c r="C5" s="130"/>
      <c r="D5" s="130"/>
      <c r="E5" s="130"/>
      <c r="F5" s="130"/>
      <c r="G5" s="130"/>
      <c r="H5" s="130"/>
      <c r="I5" s="158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ht="15.75" customHeight="1" x14ac:dyDescent="0.2">
      <c r="A6" s="22" t="s">
        <v>14</v>
      </c>
      <c r="B6" s="23" t="s">
        <v>15</v>
      </c>
      <c r="C6" s="24">
        <v>27.57</v>
      </c>
      <c r="D6" s="101">
        <v>2950</v>
      </c>
      <c r="E6" s="25">
        <f>C6*D6</f>
        <v>81331.5</v>
      </c>
      <c r="F6" s="26">
        <f>E6+(E6/100*10)</f>
        <v>89464.65</v>
      </c>
      <c r="G6" s="27">
        <f>E6+(E6/100*30)</f>
        <v>105730.95</v>
      </c>
      <c r="H6" s="28" t="s">
        <v>17</v>
      </c>
      <c r="I6" s="29" t="s">
        <v>175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3.25" customHeight="1" x14ac:dyDescent="0.2">
      <c r="A7" s="127" t="s">
        <v>59</v>
      </c>
      <c r="B7" s="128"/>
      <c r="C7" s="128"/>
      <c r="D7" s="128"/>
      <c r="E7" s="128"/>
      <c r="F7" s="128"/>
      <c r="G7" s="128"/>
      <c r="H7" s="128"/>
      <c r="I7" s="160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15.75" customHeight="1" x14ac:dyDescent="0.2">
      <c r="A8" s="129" t="s">
        <v>174</v>
      </c>
      <c r="B8" s="130"/>
      <c r="C8" s="130"/>
      <c r="D8" s="130"/>
      <c r="E8" s="130"/>
      <c r="F8" s="130"/>
      <c r="G8" s="130"/>
      <c r="H8" s="130"/>
      <c r="I8" s="158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ht="15.75" customHeight="1" x14ac:dyDescent="0.2">
      <c r="A9" s="22" t="s">
        <v>62</v>
      </c>
      <c r="B9" s="23" t="s">
        <v>63</v>
      </c>
      <c r="C9" s="24">
        <v>41.66</v>
      </c>
      <c r="D9" s="47">
        <v>2950</v>
      </c>
      <c r="E9" s="25">
        <f t="shared" ref="E9:E12" si="0">C9*D9</f>
        <v>122896.99999999999</v>
      </c>
      <c r="F9" s="26">
        <f t="shared" ref="F9:F12" si="1">E9+(E9/100*10)</f>
        <v>135186.69999999998</v>
      </c>
      <c r="G9" s="27">
        <f t="shared" ref="G9:G12" si="2">E9+(E9/100*30)</f>
        <v>159766.09999999998</v>
      </c>
      <c r="H9" s="28" t="s">
        <v>64</v>
      </c>
      <c r="I9" s="29" t="s">
        <v>175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ht="15.75" customHeight="1" x14ac:dyDescent="0.2">
      <c r="A10" s="22" t="s">
        <v>66</v>
      </c>
      <c r="B10" s="23" t="s">
        <v>67</v>
      </c>
      <c r="C10" s="24">
        <v>47.9</v>
      </c>
      <c r="D10" s="47">
        <v>3300</v>
      </c>
      <c r="E10" s="25">
        <f t="shared" si="0"/>
        <v>158070</v>
      </c>
      <c r="F10" s="26">
        <f t="shared" si="1"/>
        <v>173877</v>
      </c>
      <c r="G10" s="27">
        <f t="shared" si="2"/>
        <v>205491</v>
      </c>
      <c r="H10" s="28" t="s">
        <v>64</v>
      </c>
      <c r="I10" s="29" t="s">
        <v>175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15.75" customHeight="1" x14ac:dyDescent="0.2">
      <c r="A11" s="22" t="s">
        <v>71</v>
      </c>
      <c r="B11" s="23" t="s">
        <v>72</v>
      </c>
      <c r="C11" s="24">
        <v>40.200000000000003</v>
      </c>
      <c r="D11" s="47">
        <v>2950</v>
      </c>
      <c r="E11" s="25">
        <f t="shared" si="0"/>
        <v>118590.00000000001</v>
      </c>
      <c r="F11" s="26">
        <f t="shared" si="1"/>
        <v>130449.00000000001</v>
      </c>
      <c r="G11" s="27">
        <f t="shared" si="2"/>
        <v>154167</v>
      </c>
      <c r="H11" s="28" t="s">
        <v>64</v>
      </c>
      <c r="I11" s="29" t="s">
        <v>175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15.75" customHeight="1" x14ac:dyDescent="0.2">
      <c r="A12" s="22" t="s">
        <v>73</v>
      </c>
      <c r="B12" s="23" t="s">
        <v>74</v>
      </c>
      <c r="C12" s="24">
        <v>29.51</v>
      </c>
      <c r="D12" s="47">
        <v>2950</v>
      </c>
      <c r="E12" s="25">
        <f t="shared" si="0"/>
        <v>87054.5</v>
      </c>
      <c r="F12" s="26">
        <f t="shared" si="1"/>
        <v>95759.95</v>
      </c>
      <c r="G12" s="27">
        <f t="shared" si="2"/>
        <v>113170.85</v>
      </c>
      <c r="H12" s="28" t="s">
        <v>17</v>
      </c>
      <c r="I12" s="29" t="s">
        <v>175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ht="15.75" customHeight="1" x14ac:dyDescent="0.2">
      <c r="A13" s="129" t="s">
        <v>26</v>
      </c>
      <c r="B13" s="130"/>
      <c r="C13" s="130"/>
      <c r="D13" s="130"/>
      <c r="E13" s="130"/>
      <c r="F13" s="130"/>
      <c r="G13" s="130"/>
      <c r="H13" s="130"/>
      <c r="I13" s="158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5.75" customHeight="1" x14ac:dyDescent="0.2">
      <c r="A14" s="22" t="s">
        <v>83</v>
      </c>
      <c r="B14" s="23" t="s">
        <v>84</v>
      </c>
      <c r="C14" s="24">
        <v>40.200000000000003</v>
      </c>
      <c r="D14" s="47">
        <v>3300</v>
      </c>
      <c r="E14" s="25">
        <f t="shared" ref="E14:E15" si="3">C14*D14</f>
        <v>132660</v>
      </c>
      <c r="F14" s="26">
        <f t="shared" ref="F14:F15" si="4">E14+(E14/100*10)</f>
        <v>145926</v>
      </c>
      <c r="G14" s="27">
        <f t="shared" ref="G14:G15" si="5">E14+(E14/100*30)</f>
        <v>172458</v>
      </c>
      <c r="H14" s="28" t="s">
        <v>64</v>
      </c>
      <c r="I14" s="29" t="s">
        <v>175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ht="15.75" customHeight="1" x14ac:dyDescent="0.2">
      <c r="A15" s="30" t="s">
        <v>85</v>
      </c>
      <c r="B15" s="31" t="s">
        <v>86</v>
      </c>
      <c r="C15" s="32">
        <v>29.51</v>
      </c>
      <c r="D15" s="47">
        <v>2950</v>
      </c>
      <c r="E15" s="33">
        <f t="shared" si="3"/>
        <v>87054.5</v>
      </c>
      <c r="F15" s="34">
        <f t="shared" si="4"/>
        <v>95759.95</v>
      </c>
      <c r="G15" s="35">
        <f t="shared" si="5"/>
        <v>113170.85</v>
      </c>
      <c r="H15" s="36" t="s">
        <v>17</v>
      </c>
      <c r="I15" s="29" t="s">
        <v>175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ht="15.75" customHeight="1" x14ac:dyDescent="0.2">
      <c r="A16" s="161" t="s">
        <v>34</v>
      </c>
      <c r="B16" s="130"/>
      <c r="C16" s="130"/>
      <c r="D16" s="130"/>
      <c r="E16" s="130"/>
      <c r="F16" s="130"/>
      <c r="G16" s="130"/>
      <c r="H16" s="130"/>
      <c r="I16" s="15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5.75" customHeight="1" x14ac:dyDescent="0.2">
      <c r="A17" s="22" t="s">
        <v>91</v>
      </c>
      <c r="B17" s="23" t="s">
        <v>92</v>
      </c>
      <c r="C17" s="24">
        <v>47.68</v>
      </c>
      <c r="D17" s="47">
        <v>3300</v>
      </c>
      <c r="E17" s="25">
        <f t="shared" ref="E17:E19" si="6">C17*D17</f>
        <v>157344</v>
      </c>
      <c r="F17" s="26">
        <f t="shared" ref="F17:F19" si="7">E17+(E17/100*10)</f>
        <v>173078.39999999999</v>
      </c>
      <c r="G17" s="27">
        <f t="shared" ref="G17:G19" si="8">E17+(E17/100*30)</f>
        <v>204547.20000000001</v>
      </c>
      <c r="H17" s="28" t="s">
        <v>64</v>
      </c>
      <c r="I17" s="29" t="s">
        <v>175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ht="15.75" customHeight="1" x14ac:dyDescent="0.2">
      <c r="A18" s="22" t="s">
        <v>95</v>
      </c>
      <c r="B18" s="23" t="s">
        <v>96</v>
      </c>
      <c r="C18" s="24">
        <v>40.200000000000003</v>
      </c>
      <c r="D18" s="47">
        <v>3300</v>
      </c>
      <c r="E18" s="25">
        <f t="shared" si="6"/>
        <v>132660</v>
      </c>
      <c r="F18" s="26">
        <f t="shared" si="7"/>
        <v>145926</v>
      </c>
      <c r="G18" s="27">
        <f t="shared" si="8"/>
        <v>172458</v>
      </c>
      <c r="H18" s="28" t="s">
        <v>64</v>
      </c>
      <c r="I18" s="29" t="s">
        <v>175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ht="15.75" customHeight="1" x14ac:dyDescent="0.2">
      <c r="A19" s="30" t="s">
        <v>97</v>
      </c>
      <c r="B19" s="31" t="s">
        <v>98</v>
      </c>
      <c r="C19" s="32">
        <v>29.51</v>
      </c>
      <c r="D19" s="47">
        <v>2950</v>
      </c>
      <c r="E19" s="33">
        <f t="shared" si="6"/>
        <v>87054.5</v>
      </c>
      <c r="F19" s="34">
        <f t="shared" si="7"/>
        <v>95759.95</v>
      </c>
      <c r="G19" s="35">
        <f t="shared" si="8"/>
        <v>113170.85</v>
      </c>
      <c r="H19" s="28" t="s">
        <v>17</v>
      </c>
      <c r="I19" s="29" t="s">
        <v>175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5.75" customHeight="1" x14ac:dyDescent="0.2">
      <c r="A20" s="129" t="s">
        <v>40</v>
      </c>
      <c r="B20" s="130"/>
      <c r="C20" s="130"/>
      <c r="D20" s="130"/>
      <c r="E20" s="130"/>
      <c r="F20" s="130"/>
      <c r="G20" s="130"/>
      <c r="H20" s="130"/>
      <c r="I20" s="158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ht="15.75" customHeight="1" x14ac:dyDescent="0.2">
      <c r="A21" s="22" t="s">
        <v>109</v>
      </c>
      <c r="B21" s="23" t="s">
        <v>110</v>
      </c>
      <c r="C21" s="24">
        <v>28.57</v>
      </c>
      <c r="D21" s="101">
        <v>2950</v>
      </c>
      <c r="E21" s="25">
        <f>C21*D21</f>
        <v>84281.5</v>
      </c>
      <c r="F21" s="26">
        <f>E21+(E21/100*10)</f>
        <v>92709.65</v>
      </c>
      <c r="G21" s="27">
        <f>E21+(E21/100*30)</f>
        <v>109565.95</v>
      </c>
      <c r="H21" s="28" t="s">
        <v>17</v>
      </c>
      <c r="I21" s="29" t="s">
        <v>175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ht="16" x14ac:dyDescent="0.2">
      <c r="A22" s="129" t="s">
        <v>46</v>
      </c>
      <c r="B22" s="130"/>
      <c r="C22" s="130"/>
      <c r="D22" s="130"/>
      <c r="E22" s="130"/>
      <c r="F22" s="130"/>
      <c r="G22" s="130"/>
      <c r="H22" s="130"/>
      <c r="I22" s="158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ht="16" x14ac:dyDescent="0.2">
      <c r="A23" s="22" t="s">
        <v>122</v>
      </c>
      <c r="B23" s="23" t="s">
        <v>123</v>
      </c>
      <c r="C23" s="24">
        <v>28.57</v>
      </c>
      <c r="D23" s="101">
        <v>3300</v>
      </c>
      <c r="E23" s="25">
        <f>C23*D23</f>
        <v>94281</v>
      </c>
      <c r="F23" s="26">
        <f>E23+(E23/100*10)</f>
        <v>103709.1</v>
      </c>
      <c r="G23" s="27">
        <f>E23+(E23/100*30)</f>
        <v>122565.3</v>
      </c>
      <c r="H23" s="28" t="s">
        <v>17</v>
      </c>
      <c r="I23" s="29" t="s">
        <v>175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ht="13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3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24" x14ac:dyDescent="0.25">
      <c r="A26" s="102" t="s">
        <v>176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23" x14ac:dyDescent="0.25">
      <c r="A27" s="103" t="s">
        <v>177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8" x14ac:dyDescent="0.2">
      <c r="A28" s="104" t="s">
        <v>178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3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3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3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3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3" x14ac:dyDescent="0.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3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3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3" x14ac:dyDescent="0.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3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3" x14ac:dyDescent="0.1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3" x14ac:dyDescent="0.1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3" x14ac:dyDescent="0.1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3" x14ac:dyDescent="0.1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3" x14ac:dyDescent="0.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3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3" x14ac:dyDescent="0.1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3" x14ac:dyDescent="0.1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3" x14ac:dyDescent="0.1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3" x14ac:dyDescent="0.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3" x14ac:dyDescent="0.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3" x14ac:dyDescent="0.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3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3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3" x14ac:dyDescent="0.1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3" x14ac:dyDescent="0.1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ht="13" x14ac:dyDescent="0.1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ht="13" x14ac:dyDescent="0.1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ht="13" x14ac:dyDescent="0.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 ht="13" x14ac:dyDescent="0.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ht="13" x14ac:dyDescent="0.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 ht="13" x14ac:dyDescent="0.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 ht="13" x14ac:dyDescent="0.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 ht="13" x14ac:dyDescent="0.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 ht="13" x14ac:dyDescent="0.1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 ht="13" x14ac:dyDescent="0.1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 ht="13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 ht="13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1:29" ht="13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1:29" ht="13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1:29" ht="13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spans="1:29" ht="13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spans="1:29" ht="13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 ht="13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 ht="13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29" ht="13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29" ht="13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29" ht="13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1:29" ht="13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1:29" ht="13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1:29" ht="13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1:29" ht="13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1:29" ht="13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1:29" ht="13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spans="1:29" ht="13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spans="1:29" ht="13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spans="1:29" ht="13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spans="1:29" ht="13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spans="1:29" ht="13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spans="1:29" ht="13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1:29" ht="13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spans="1:29" ht="13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spans="1:29" ht="13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spans="1:29" ht="13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spans="1:29" ht="13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spans="1:29" ht="13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spans="1:29" ht="13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spans="1:29" ht="13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29" ht="13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 ht="13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1:29" ht="13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1:29" ht="13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1:29" ht="13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1:29" ht="13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1:29" ht="13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1:29" ht="13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1:29" ht="13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1:29" ht="13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1:29" ht="13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spans="1:29" ht="13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spans="1:29" ht="13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spans="1:29" ht="13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spans="1:29" ht="13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spans="1:29" ht="13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spans="1:29" ht="13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spans="1:29" ht="13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spans="1:29" ht="13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spans="1:29" ht="13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1:29" ht="13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spans="1:29" ht="13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 ht="13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1:29" ht="13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1:29" ht="13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spans="1:29" ht="13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1:29" ht="13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1:29" ht="13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spans="1:29" ht="13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1:29" ht="13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1:29" ht="13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1:29" ht="13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1:29" ht="13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1:29" ht="13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1:29" ht="13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spans="1:29" ht="13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spans="1:29" ht="13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spans="1:29" ht="13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1:29" ht="13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1:29" ht="13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 ht="13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 ht="13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 ht="13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 ht="13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spans="1:29" ht="13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spans="1:29" ht="13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spans="1:29" ht="13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spans="1:29" ht="13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spans="1:29" ht="13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spans="1:29" ht="13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spans="1:29" ht="13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spans="1:29" ht="13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spans="1:29" ht="13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spans="1:29" ht="13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spans="1:29" ht="13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spans="1:29" ht="13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spans="1:29" ht="13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spans="1:29" ht="13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spans="1:29" ht="13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spans="1:29" ht="13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spans="1:29" ht="13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spans="1:29" ht="13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spans="1:29" ht="13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spans="1:29" ht="13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spans="1:29" ht="13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spans="1:29" ht="13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spans="1:29" ht="13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spans="1:29" ht="13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spans="1:29" ht="13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spans="1:29" ht="13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spans="1:29" ht="13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spans="1:29" ht="13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spans="1:29" ht="13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spans="1:29" ht="13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spans="1:29" ht="13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spans="1:29" ht="13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spans="1:29" ht="13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spans="1:29" ht="13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spans="1:29" ht="13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spans="1:29" ht="13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spans="1:29" ht="13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spans="1:29" ht="13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spans="1:29" ht="13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spans="1:29" ht="13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spans="1:29" ht="13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spans="1:29" ht="13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spans="1:29" ht="13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spans="1:29" ht="13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spans="1:29" ht="13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spans="1:29" ht="13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spans="1:29" ht="13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spans="1:29" ht="13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spans="1:29" ht="13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spans="1:29" ht="13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spans="1:29" ht="13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spans="1:29" ht="13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spans="1:29" ht="13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spans="1:29" ht="13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spans="1:29" ht="13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spans="1:29" ht="13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spans="1:29" ht="13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spans="1:29" ht="13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spans="1:29" ht="13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spans="1:29" ht="13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spans="1:29" ht="13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spans="1:29" ht="13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spans="1:29" ht="13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spans="1:29" ht="13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</row>
    <row r="204" spans="1:29" ht="13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</row>
    <row r="205" spans="1:29" ht="13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</row>
    <row r="206" spans="1:29" ht="13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</row>
    <row r="207" spans="1:29" ht="13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</row>
    <row r="208" spans="1:29" ht="13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</row>
    <row r="209" spans="1:29" ht="13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</row>
    <row r="210" spans="1:29" ht="13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</row>
    <row r="211" spans="1:29" ht="13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</row>
    <row r="212" spans="1:29" ht="13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</row>
    <row r="213" spans="1:29" ht="13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</row>
    <row r="214" spans="1:29" ht="13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</row>
    <row r="215" spans="1:29" ht="13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</row>
    <row r="216" spans="1:29" ht="13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</row>
    <row r="217" spans="1:29" ht="13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</row>
    <row r="218" spans="1:29" ht="13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</row>
    <row r="219" spans="1:29" ht="13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</row>
    <row r="220" spans="1:29" ht="13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</row>
    <row r="221" spans="1:29" ht="13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</row>
    <row r="222" spans="1:29" ht="13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</row>
    <row r="223" spans="1:29" ht="13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</row>
    <row r="224" spans="1:29" ht="13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</row>
    <row r="225" spans="1:29" ht="13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 spans="1:29" ht="13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</row>
    <row r="227" spans="1:29" ht="13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</row>
    <row r="228" spans="1:29" ht="13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</row>
    <row r="229" spans="1:29" ht="13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</row>
    <row r="230" spans="1:29" ht="13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</row>
    <row r="231" spans="1:29" ht="13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</row>
    <row r="232" spans="1:29" ht="13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</row>
    <row r="233" spans="1:29" ht="13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</row>
    <row r="234" spans="1:29" ht="13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</row>
    <row r="235" spans="1:29" ht="13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</row>
    <row r="236" spans="1:29" ht="13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</row>
    <row r="237" spans="1:29" ht="13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</row>
    <row r="238" spans="1:29" ht="13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</row>
    <row r="239" spans="1:29" ht="13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</row>
    <row r="240" spans="1:29" ht="13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</row>
    <row r="241" spans="1:29" ht="13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</row>
    <row r="242" spans="1:29" ht="13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</row>
    <row r="243" spans="1:29" ht="13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 spans="1:29" ht="13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</row>
    <row r="245" spans="1:29" ht="13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</row>
    <row r="246" spans="1:29" ht="13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</row>
    <row r="247" spans="1:29" ht="13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</row>
    <row r="248" spans="1:29" ht="13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</row>
    <row r="249" spans="1:29" ht="13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</row>
    <row r="250" spans="1:29" ht="13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</row>
    <row r="251" spans="1:29" ht="13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</row>
    <row r="252" spans="1:29" ht="13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</row>
    <row r="253" spans="1:29" ht="13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</row>
    <row r="254" spans="1:29" ht="13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</row>
    <row r="255" spans="1:29" ht="13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</row>
    <row r="256" spans="1:29" ht="13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</row>
    <row r="257" spans="1:29" ht="13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</row>
    <row r="258" spans="1:29" ht="13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</row>
    <row r="259" spans="1:29" ht="13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</row>
    <row r="260" spans="1:29" ht="13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</row>
    <row r="261" spans="1:29" ht="13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</row>
    <row r="262" spans="1:29" ht="13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</row>
    <row r="263" spans="1:29" ht="13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</row>
    <row r="264" spans="1:29" ht="13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</row>
    <row r="265" spans="1:29" ht="13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</row>
    <row r="266" spans="1:29" ht="13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</row>
    <row r="267" spans="1:29" ht="13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</row>
    <row r="268" spans="1:29" ht="13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</row>
    <row r="269" spans="1:29" ht="13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</row>
    <row r="270" spans="1:29" ht="13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</row>
    <row r="271" spans="1:29" ht="13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</row>
    <row r="272" spans="1:29" ht="13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</row>
    <row r="273" spans="1:29" ht="13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</row>
    <row r="274" spans="1:29" ht="13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</row>
    <row r="275" spans="1:29" ht="13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</row>
    <row r="276" spans="1:29" ht="13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</row>
    <row r="277" spans="1:29" ht="13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</row>
    <row r="278" spans="1:29" ht="13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</row>
    <row r="279" spans="1:29" ht="13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</row>
    <row r="280" spans="1:29" ht="13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</row>
    <row r="281" spans="1:29" ht="13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</row>
    <row r="282" spans="1:29" ht="13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</row>
    <row r="283" spans="1:29" ht="13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</row>
    <row r="284" spans="1:29" ht="13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</row>
    <row r="285" spans="1:29" ht="13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</row>
    <row r="286" spans="1:29" ht="13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</row>
    <row r="287" spans="1:29" ht="13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</row>
    <row r="288" spans="1:29" ht="13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</row>
    <row r="289" spans="1:29" ht="13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</row>
    <row r="290" spans="1:29" ht="13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</row>
    <row r="291" spans="1:29" ht="13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</row>
    <row r="292" spans="1:29" ht="13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</row>
    <row r="293" spans="1:29" ht="13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</row>
    <row r="294" spans="1:29" ht="13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</row>
    <row r="295" spans="1:29" ht="13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</row>
    <row r="296" spans="1:29" ht="13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</row>
    <row r="297" spans="1:29" ht="13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</row>
    <row r="298" spans="1:29" ht="13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</row>
    <row r="299" spans="1:29" ht="13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</row>
    <row r="300" spans="1:29" ht="13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</row>
    <row r="301" spans="1:29" ht="13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spans="1:29" ht="13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spans="1:29" ht="13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spans="1:29" ht="13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</row>
    <row r="305" spans="1:29" ht="13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</row>
    <row r="306" spans="1:29" ht="13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</row>
    <row r="307" spans="1:29" ht="13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</row>
    <row r="308" spans="1:29" ht="13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</row>
    <row r="309" spans="1:29" ht="13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</row>
    <row r="310" spans="1:29" ht="13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</row>
    <row r="311" spans="1:29" ht="13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</row>
    <row r="312" spans="1:29" ht="13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</row>
    <row r="313" spans="1:29" ht="13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</row>
    <row r="314" spans="1:29" ht="13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</row>
    <row r="315" spans="1:29" ht="13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 spans="1:29" ht="13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</row>
    <row r="317" spans="1:29" ht="13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</row>
    <row r="318" spans="1:29" ht="13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</row>
    <row r="319" spans="1:29" ht="13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</row>
    <row r="320" spans="1:29" ht="13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</row>
    <row r="321" spans="1:29" ht="13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</row>
    <row r="322" spans="1:29" ht="13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</row>
    <row r="323" spans="1:29" ht="13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</row>
    <row r="324" spans="1:29" ht="13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</row>
    <row r="325" spans="1:29" ht="13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</row>
    <row r="326" spans="1:29" ht="13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</row>
    <row r="327" spans="1:29" ht="13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</row>
    <row r="328" spans="1:29" ht="13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</row>
    <row r="329" spans="1:29" ht="13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</row>
    <row r="330" spans="1:29" ht="13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</row>
    <row r="331" spans="1:29" ht="13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</row>
    <row r="332" spans="1:29" ht="13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</row>
    <row r="333" spans="1:29" ht="13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</row>
    <row r="334" spans="1:29" ht="13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</row>
    <row r="335" spans="1:29" ht="13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</row>
    <row r="336" spans="1:29" ht="13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</row>
    <row r="337" spans="1:29" ht="13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</row>
    <row r="338" spans="1:29" ht="13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</row>
    <row r="339" spans="1:29" ht="13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</row>
    <row r="340" spans="1:29" ht="13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</row>
    <row r="341" spans="1:29" ht="13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</row>
    <row r="342" spans="1:29" ht="13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</row>
    <row r="343" spans="1:29" ht="13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</row>
    <row r="344" spans="1:29" ht="13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</row>
    <row r="345" spans="1:29" ht="13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</row>
    <row r="346" spans="1:29" ht="13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</row>
    <row r="347" spans="1:29" ht="13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</row>
    <row r="348" spans="1:29" ht="13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</row>
    <row r="349" spans="1:29" ht="13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</row>
    <row r="350" spans="1:29" ht="13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</row>
    <row r="351" spans="1:29" ht="13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</row>
    <row r="352" spans="1:29" ht="13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</row>
    <row r="353" spans="1:29" ht="13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</row>
    <row r="354" spans="1:29" ht="13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</row>
    <row r="355" spans="1:29" ht="13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</row>
    <row r="356" spans="1:29" ht="13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</row>
    <row r="357" spans="1:29" ht="13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</row>
    <row r="358" spans="1:29" ht="13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</row>
    <row r="359" spans="1:29" ht="13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</row>
    <row r="360" spans="1:29" ht="13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</row>
    <row r="361" spans="1:29" ht="13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</row>
    <row r="362" spans="1:29" ht="13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</row>
    <row r="363" spans="1:29" ht="13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</row>
    <row r="364" spans="1:29" ht="13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</row>
    <row r="365" spans="1:29" ht="13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</row>
    <row r="366" spans="1:29" ht="13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</row>
    <row r="367" spans="1:29" ht="13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</row>
    <row r="368" spans="1:29" ht="13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</row>
    <row r="369" spans="1:29" ht="13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</row>
    <row r="370" spans="1:29" ht="13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</row>
    <row r="371" spans="1:29" ht="13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</row>
    <row r="372" spans="1:29" ht="13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</row>
    <row r="373" spans="1:29" ht="13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</row>
    <row r="374" spans="1:29" ht="13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</row>
    <row r="375" spans="1:29" ht="13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</row>
    <row r="376" spans="1:29" ht="13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</row>
    <row r="377" spans="1:29" ht="13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</row>
    <row r="378" spans="1:29" ht="13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</row>
    <row r="379" spans="1:29" ht="13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</row>
    <row r="380" spans="1:29" ht="13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</row>
    <row r="381" spans="1:29" ht="13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</row>
    <row r="382" spans="1:29" ht="13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</row>
    <row r="383" spans="1:29" ht="13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</row>
    <row r="384" spans="1:29" ht="13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</row>
    <row r="385" spans="1:29" ht="13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</row>
    <row r="386" spans="1:29" ht="13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</row>
    <row r="387" spans="1:29" ht="13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</row>
    <row r="388" spans="1:29" ht="13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</row>
    <row r="389" spans="1:29" ht="13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</row>
    <row r="390" spans="1:29" ht="13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</row>
    <row r="391" spans="1:29" ht="13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</row>
    <row r="392" spans="1:29" ht="13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</row>
    <row r="393" spans="1:29" ht="13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</row>
    <row r="394" spans="1:29" ht="13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</row>
    <row r="395" spans="1:29" ht="13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</row>
    <row r="396" spans="1:29" ht="13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</row>
    <row r="397" spans="1:29" ht="13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</row>
    <row r="398" spans="1:29" ht="13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</row>
    <row r="399" spans="1:29" ht="13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</row>
    <row r="400" spans="1:29" ht="13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</row>
    <row r="401" spans="1:29" ht="13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</row>
    <row r="402" spans="1:29" ht="13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</row>
    <row r="403" spans="1:29" ht="13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</row>
    <row r="404" spans="1:29" ht="13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</row>
    <row r="405" spans="1:29" ht="13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</row>
    <row r="406" spans="1:29" ht="13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</row>
    <row r="407" spans="1:29" ht="13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</row>
    <row r="408" spans="1:29" ht="13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</row>
    <row r="409" spans="1:29" ht="13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</row>
    <row r="410" spans="1:29" ht="13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</row>
    <row r="411" spans="1:29" ht="13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</row>
    <row r="412" spans="1:29" ht="13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</row>
    <row r="413" spans="1:29" ht="13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</row>
    <row r="414" spans="1:29" ht="13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</row>
    <row r="415" spans="1:29" ht="13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</row>
    <row r="416" spans="1:29" ht="13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</row>
    <row r="417" spans="1:29" ht="13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</row>
    <row r="418" spans="1:29" ht="13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</row>
    <row r="419" spans="1:29" ht="13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</row>
    <row r="420" spans="1:29" ht="13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</row>
    <row r="421" spans="1:29" ht="13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</row>
    <row r="422" spans="1:29" ht="13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</row>
    <row r="423" spans="1:29" ht="13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</row>
    <row r="424" spans="1:29" ht="13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</row>
    <row r="425" spans="1:29" ht="13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</row>
    <row r="426" spans="1:29" ht="13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</row>
    <row r="427" spans="1:29" ht="13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</row>
    <row r="428" spans="1:29" ht="13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</row>
    <row r="429" spans="1:29" ht="13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</row>
    <row r="430" spans="1:29" ht="13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</row>
    <row r="431" spans="1:29" ht="13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</row>
    <row r="432" spans="1:29" ht="13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</row>
    <row r="433" spans="1:29" ht="13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</row>
    <row r="434" spans="1:29" ht="13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spans="1:29" ht="13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</row>
    <row r="436" spans="1:29" ht="13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</row>
    <row r="437" spans="1:29" ht="13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</row>
    <row r="438" spans="1:29" ht="13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</row>
    <row r="439" spans="1:29" ht="13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</row>
    <row r="440" spans="1:29" ht="13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</row>
    <row r="441" spans="1:29" ht="13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</row>
    <row r="442" spans="1:29" ht="13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</row>
    <row r="443" spans="1:29" ht="13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</row>
    <row r="444" spans="1:29" ht="13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</row>
    <row r="445" spans="1:29" ht="13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</row>
    <row r="446" spans="1:29" ht="13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</row>
    <row r="447" spans="1:29" ht="13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</row>
    <row r="448" spans="1:29" ht="13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</row>
    <row r="449" spans="1:29" ht="13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</row>
    <row r="450" spans="1:29" ht="13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</row>
    <row r="451" spans="1:29" ht="13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</row>
    <row r="452" spans="1:29" ht="13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</row>
    <row r="453" spans="1:29" ht="13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</row>
    <row r="454" spans="1:29" ht="13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</row>
    <row r="455" spans="1:29" ht="13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</row>
    <row r="456" spans="1:29" ht="13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spans="1:29" ht="13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</row>
    <row r="458" spans="1:29" ht="13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</row>
    <row r="459" spans="1:29" ht="13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</row>
    <row r="460" spans="1:29" ht="13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</row>
    <row r="461" spans="1:29" ht="13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</row>
    <row r="462" spans="1:29" ht="13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</row>
    <row r="463" spans="1:29" ht="13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</row>
    <row r="464" spans="1:29" ht="13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</row>
    <row r="465" spans="1:29" ht="13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</row>
    <row r="466" spans="1:29" ht="13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</row>
    <row r="467" spans="1:29" ht="13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</row>
    <row r="468" spans="1:29" ht="13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</row>
    <row r="469" spans="1:29" ht="13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</row>
    <row r="470" spans="1:29" ht="13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</row>
    <row r="471" spans="1:29" ht="13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</row>
    <row r="472" spans="1:29" ht="13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</row>
    <row r="473" spans="1:29" ht="13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</row>
    <row r="474" spans="1:29" ht="13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</row>
    <row r="475" spans="1:29" ht="13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</row>
    <row r="476" spans="1:29" ht="13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</row>
    <row r="477" spans="1:29" ht="13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</row>
    <row r="478" spans="1:29" ht="13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spans="1:29" ht="13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</row>
    <row r="480" spans="1:29" ht="13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</row>
    <row r="481" spans="1:29" ht="13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</row>
    <row r="482" spans="1:29" ht="13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</row>
    <row r="483" spans="1:29" ht="13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</row>
    <row r="484" spans="1:29" ht="13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</row>
    <row r="485" spans="1:29" ht="13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</row>
    <row r="486" spans="1:29" ht="13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</row>
    <row r="487" spans="1:29" ht="13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</row>
    <row r="488" spans="1:29" ht="13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</row>
    <row r="489" spans="1:29" ht="13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</row>
    <row r="490" spans="1:29" ht="13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</row>
    <row r="491" spans="1:29" ht="13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</row>
    <row r="492" spans="1:29" ht="13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</row>
    <row r="493" spans="1:29" ht="13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</row>
    <row r="494" spans="1:29" ht="13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</row>
    <row r="495" spans="1:29" ht="13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</row>
    <row r="496" spans="1:29" ht="13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</row>
    <row r="497" spans="1:29" ht="13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</row>
    <row r="498" spans="1:29" ht="13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</row>
    <row r="499" spans="1:29" ht="13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</row>
    <row r="500" spans="1:29" ht="13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</row>
    <row r="501" spans="1:29" ht="13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</row>
    <row r="502" spans="1:29" ht="13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</row>
    <row r="503" spans="1:29" ht="13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</row>
    <row r="504" spans="1:29" ht="13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</row>
    <row r="505" spans="1:29" ht="13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</row>
    <row r="506" spans="1:29" ht="13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</row>
    <row r="507" spans="1:29" ht="13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</row>
    <row r="508" spans="1:29" ht="13" x14ac:dyDescent="0.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</row>
    <row r="509" spans="1:29" ht="13" x14ac:dyDescent="0.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</row>
    <row r="510" spans="1:29" ht="13" x14ac:dyDescent="0.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</row>
    <row r="511" spans="1:29" ht="13" x14ac:dyDescent="0.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</row>
    <row r="512" spans="1:29" ht="13" x14ac:dyDescent="0.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</row>
    <row r="513" spans="1:29" ht="13" x14ac:dyDescent="0.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</row>
    <row r="514" spans="1:29" ht="13" x14ac:dyDescent="0.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</row>
    <row r="515" spans="1:29" ht="13" x14ac:dyDescent="0.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</row>
    <row r="516" spans="1:29" ht="13" x14ac:dyDescent="0.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</row>
    <row r="517" spans="1:29" ht="13" x14ac:dyDescent="0.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</row>
    <row r="518" spans="1:29" ht="13" x14ac:dyDescent="0.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</row>
    <row r="519" spans="1:29" ht="13" x14ac:dyDescent="0.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</row>
    <row r="520" spans="1:29" ht="13" x14ac:dyDescent="0.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</row>
    <row r="521" spans="1:29" ht="13" x14ac:dyDescent="0.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</row>
    <row r="522" spans="1:29" ht="13" x14ac:dyDescent="0.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</row>
    <row r="523" spans="1:29" ht="13" x14ac:dyDescent="0.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</row>
    <row r="524" spans="1:29" ht="13" x14ac:dyDescent="0.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</row>
    <row r="525" spans="1:29" ht="13" x14ac:dyDescent="0.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</row>
    <row r="526" spans="1:29" ht="13" x14ac:dyDescent="0.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</row>
    <row r="527" spans="1:29" ht="13" x14ac:dyDescent="0.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</row>
    <row r="528" spans="1:29" ht="13" x14ac:dyDescent="0.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</row>
    <row r="529" spans="1:29" ht="13" x14ac:dyDescent="0.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</row>
    <row r="530" spans="1:29" ht="13" x14ac:dyDescent="0.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</row>
    <row r="531" spans="1:29" ht="13" x14ac:dyDescent="0.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</row>
    <row r="532" spans="1:29" ht="13" x14ac:dyDescent="0.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</row>
    <row r="533" spans="1:29" ht="13" x14ac:dyDescent="0.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</row>
    <row r="534" spans="1:29" ht="13" x14ac:dyDescent="0.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</row>
    <row r="535" spans="1:29" ht="13" x14ac:dyDescent="0.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</row>
    <row r="536" spans="1:29" ht="13" x14ac:dyDescent="0.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</row>
    <row r="537" spans="1:29" ht="13" x14ac:dyDescent="0.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</row>
    <row r="538" spans="1:29" ht="13" x14ac:dyDescent="0.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</row>
    <row r="539" spans="1:29" ht="13" x14ac:dyDescent="0.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</row>
    <row r="540" spans="1:29" ht="13" x14ac:dyDescent="0.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</row>
    <row r="541" spans="1:29" ht="13" x14ac:dyDescent="0.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</row>
    <row r="542" spans="1:29" ht="13" x14ac:dyDescent="0.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</row>
    <row r="543" spans="1:29" ht="13" x14ac:dyDescent="0.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</row>
    <row r="544" spans="1:29" ht="13" x14ac:dyDescent="0.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</row>
    <row r="545" spans="1:29" ht="13" x14ac:dyDescent="0.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</row>
    <row r="546" spans="1:29" ht="13" x14ac:dyDescent="0.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</row>
    <row r="547" spans="1:29" ht="13" x14ac:dyDescent="0.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</row>
    <row r="548" spans="1:29" ht="13" x14ac:dyDescent="0.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</row>
    <row r="549" spans="1:29" ht="13" x14ac:dyDescent="0.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</row>
    <row r="550" spans="1:29" ht="13" x14ac:dyDescent="0.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</row>
    <row r="551" spans="1:29" ht="13" x14ac:dyDescent="0.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</row>
    <row r="552" spans="1:29" ht="13" x14ac:dyDescent="0.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</row>
    <row r="553" spans="1:29" ht="13" x14ac:dyDescent="0.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</row>
    <row r="554" spans="1:29" ht="13" x14ac:dyDescent="0.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</row>
    <row r="555" spans="1:29" ht="13" x14ac:dyDescent="0.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</row>
    <row r="556" spans="1:29" ht="13" x14ac:dyDescent="0.1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</row>
    <row r="557" spans="1:29" ht="13" x14ac:dyDescent="0.1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</row>
    <row r="558" spans="1:29" ht="13" x14ac:dyDescent="0.1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</row>
    <row r="559" spans="1:29" ht="13" x14ac:dyDescent="0.1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</row>
    <row r="560" spans="1:29" ht="13" x14ac:dyDescent="0.1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</row>
    <row r="561" spans="1:29" ht="13" x14ac:dyDescent="0.1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</row>
    <row r="562" spans="1:29" ht="13" x14ac:dyDescent="0.1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</row>
    <row r="563" spans="1:29" ht="13" x14ac:dyDescent="0.1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</row>
    <row r="564" spans="1:29" ht="13" x14ac:dyDescent="0.1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</row>
    <row r="565" spans="1:29" ht="13" x14ac:dyDescent="0.1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</row>
    <row r="566" spans="1:29" ht="13" x14ac:dyDescent="0.1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</row>
    <row r="567" spans="1:29" ht="13" x14ac:dyDescent="0.1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</row>
    <row r="568" spans="1:29" ht="13" x14ac:dyDescent="0.1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</row>
    <row r="569" spans="1:29" ht="13" x14ac:dyDescent="0.1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</row>
    <row r="570" spans="1:29" ht="13" x14ac:dyDescent="0.1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</row>
    <row r="571" spans="1:29" ht="13" x14ac:dyDescent="0.1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</row>
    <row r="572" spans="1:29" ht="13" x14ac:dyDescent="0.1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</row>
    <row r="573" spans="1:29" ht="13" x14ac:dyDescent="0.1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</row>
    <row r="574" spans="1:29" ht="13" x14ac:dyDescent="0.1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</row>
    <row r="575" spans="1:29" ht="13" x14ac:dyDescent="0.1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</row>
    <row r="576" spans="1:29" ht="13" x14ac:dyDescent="0.1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</row>
    <row r="577" spans="1:29" ht="13" x14ac:dyDescent="0.1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</row>
    <row r="578" spans="1:29" ht="13" x14ac:dyDescent="0.1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</row>
    <row r="579" spans="1:29" ht="13" x14ac:dyDescent="0.1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</row>
    <row r="580" spans="1:29" ht="13" x14ac:dyDescent="0.1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</row>
    <row r="581" spans="1:29" ht="13" x14ac:dyDescent="0.1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</row>
    <row r="582" spans="1:29" ht="13" x14ac:dyDescent="0.1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</row>
    <row r="583" spans="1:29" ht="13" x14ac:dyDescent="0.1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</row>
    <row r="584" spans="1:29" ht="13" x14ac:dyDescent="0.1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</row>
    <row r="585" spans="1:29" ht="13" x14ac:dyDescent="0.1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</row>
    <row r="586" spans="1:29" ht="13" x14ac:dyDescent="0.1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</row>
    <row r="587" spans="1:29" ht="13" x14ac:dyDescent="0.1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</row>
    <row r="588" spans="1:29" ht="13" x14ac:dyDescent="0.1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</row>
    <row r="589" spans="1:29" ht="13" x14ac:dyDescent="0.1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</row>
    <row r="590" spans="1:29" ht="13" x14ac:dyDescent="0.1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</row>
    <row r="591" spans="1:29" ht="13" x14ac:dyDescent="0.1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</row>
    <row r="592" spans="1:29" ht="13" x14ac:dyDescent="0.1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</row>
    <row r="593" spans="1:29" ht="13" x14ac:dyDescent="0.1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</row>
    <row r="594" spans="1:29" ht="13" x14ac:dyDescent="0.1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</row>
    <row r="595" spans="1:29" ht="13" x14ac:dyDescent="0.1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</row>
    <row r="596" spans="1:29" ht="13" x14ac:dyDescent="0.1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</row>
    <row r="597" spans="1:29" ht="13" x14ac:dyDescent="0.1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</row>
    <row r="598" spans="1:29" ht="13" x14ac:dyDescent="0.1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</row>
    <row r="599" spans="1:29" ht="13" x14ac:dyDescent="0.1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</row>
    <row r="600" spans="1:29" ht="13" x14ac:dyDescent="0.1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</row>
    <row r="601" spans="1:29" ht="13" x14ac:dyDescent="0.1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</row>
    <row r="602" spans="1:29" ht="13" x14ac:dyDescent="0.1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</row>
    <row r="603" spans="1:29" ht="13" x14ac:dyDescent="0.1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</row>
    <row r="604" spans="1:29" ht="13" x14ac:dyDescent="0.1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</row>
    <row r="605" spans="1:29" ht="13" x14ac:dyDescent="0.1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</row>
    <row r="606" spans="1:29" ht="13" x14ac:dyDescent="0.1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</row>
    <row r="607" spans="1:29" ht="13" x14ac:dyDescent="0.1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</row>
    <row r="608" spans="1:29" ht="13" x14ac:dyDescent="0.1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</row>
    <row r="609" spans="1:29" ht="13" x14ac:dyDescent="0.1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</row>
    <row r="610" spans="1:29" ht="13" x14ac:dyDescent="0.1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</row>
    <row r="611" spans="1:29" ht="13" x14ac:dyDescent="0.1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</row>
    <row r="612" spans="1:29" ht="13" x14ac:dyDescent="0.1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</row>
    <row r="613" spans="1:29" ht="13" x14ac:dyDescent="0.1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</row>
    <row r="614" spans="1:29" ht="13" x14ac:dyDescent="0.1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</row>
    <row r="615" spans="1:29" ht="13" x14ac:dyDescent="0.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</row>
    <row r="616" spans="1:29" ht="13" x14ac:dyDescent="0.1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</row>
    <row r="617" spans="1:29" ht="13" x14ac:dyDescent="0.1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</row>
    <row r="618" spans="1:29" ht="13" x14ac:dyDescent="0.1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</row>
    <row r="619" spans="1:29" ht="13" x14ac:dyDescent="0.1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</row>
    <row r="620" spans="1:29" ht="13" x14ac:dyDescent="0.1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</row>
    <row r="621" spans="1:29" ht="13" x14ac:dyDescent="0.1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</row>
    <row r="622" spans="1:29" ht="13" x14ac:dyDescent="0.1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</row>
    <row r="623" spans="1:29" ht="13" x14ac:dyDescent="0.1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</row>
    <row r="624" spans="1:29" ht="13" x14ac:dyDescent="0.1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</row>
    <row r="625" spans="1:29" ht="13" x14ac:dyDescent="0.1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</row>
    <row r="626" spans="1:29" ht="13" x14ac:dyDescent="0.1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</row>
    <row r="627" spans="1:29" ht="13" x14ac:dyDescent="0.1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</row>
    <row r="628" spans="1:29" ht="13" x14ac:dyDescent="0.1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</row>
    <row r="629" spans="1:29" ht="13" x14ac:dyDescent="0.1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</row>
    <row r="630" spans="1:29" ht="13" x14ac:dyDescent="0.1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</row>
    <row r="631" spans="1:29" ht="13" x14ac:dyDescent="0.1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</row>
    <row r="632" spans="1:29" ht="13" x14ac:dyDescent="0.1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</row>
    <row r="633" spans="1:29" ht="13" x14ac:dyDescent="0.1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</row>
    <row r="634" spans="1:29" ht="13" x14ac:dyDescent="0.1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</row>
    <row r="635" spans="1:29" ht="13" x14ac:dyDescent="0.1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</row>
    <row r="636" spans="1:29" ht="13" x14ac:dyDescent="0.1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</row>
    <row r="637" spans="1:29" ht="13" x14ac:dyDescent="0.1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</row>
    <row r="638" spans="1:29" ht="13" x14ac:dyDescent="0.1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</row>
    <row r="639" spans="1:29" ht="13" x14ac:dyDescent="0.1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</row>
    <row r="640" spans="1:29" ht="13" x14ac:dyDescent="0.1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</row>
    <row r="641" spans="1:29" ht="13" x14ac:dyDescent="0.1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</row>
    <row r="642" spans="1:29" ht="13" x14ac:dyDescent="0.1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</row>
    <row r="643" spans="1:29" ht="13" x14ac:dyDescent="0.1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</row>
    <row r="644" spans="1:29" ht="13" x14ac:dyDescent="0.1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</row>
    <row r="645" spans="1:29" ht="13" x14ac:dyDescent="0.1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</row>
    <row r="646" spans="1:29" ht="13" x14ac:dyDescent="0.1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</row>
    <row r="647" spans="1:29" ht="13" x14ac:dyDescent="0.1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</row>
    <row r="648" spans="1:29" ht="13" x14ac:dyDescent="0.1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</row>
    <row r="649" spans="1:29" ht="13" x14ac:dyDescent="0.1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</row>
    <row r="650" spans="1:29" ht="13" x14ac:dyDescent="0.1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</row>
    <row r="651" spans="1:29" ht="13" x14ac:dyDescent="0.1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</row>
    <row r="652" spans="1:29" ht="13" x14ac:dyDescent="0.1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</row>
    <row r="653" spans="1:29" ht="13" x14ac:dyDescent="0.1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</row>
    <row r="654" spans="1:29" ht="13" x14ac:dyDescent="0.1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</row>
    <row r="655" spans="1:29" ht="13" x14ac:dyDescent="0.1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</row>
    <row r="656" spans="1:29" ht="13" x14ac:dyDescent="0.1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</row>
    <row r="657" spans="1:29" ht="13" x14ac:dyDescent="0.1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</row>
    <row r="658" spans="1:29" ht="13" x14ac:dyDescent="0.1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</row>
    <row r="659" spans="1:29" ht="13" x14ac:dyDescent="0.1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</row>
    <row r="660" spans="1:29" ht="13" x14ac:dyDescent="0.1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</row>
    <row r="661" spans="1:29" ht="13" x14ac:dyDescent="0.1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</row>
    <row r="662" spans="1:29" ht="13" x14ac:dyDescent="0.1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</row>
    <row r="663" spans="1:29" ht="13" x14ac:dyDescent="0.1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</row>
    <row r="664" spans="1:29" ht="13" x14ac:dyDescent="0.1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</row>
    <row r="665" spans="1:29" ht="13" x14ac:dyDescent="0.1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</row>
    <row r="666" spans="1:29" ht="13" x14ac:dyDescent="0.1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</row>
    <row r="667" spans="1:29" ht="13" x14ac:dyDescent="0.1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</row>
    <row r="668" spans="1:29" ht="13" x14ac:dyDescent="0.1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</row>
    <row r="669" spans="1:29" ht="13" x14ac:dyDescent="0.1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</row>
    <row r="670" spans="1:29" ht="13" x14ac:dyDescent="0.1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</row>
    <row r="671" spans="1:29" ht="13" x14ac:dyDescent="0.1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</row>
    <row r="672" spans="1:29" ht="13" x14ac:dyDescent="0.1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</row>
    <row r="673" spans="1:29" ht="13" x14ac:dyDescent="0.1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</row>
    <row r="674" spans="1:29" ht="13" x14ac:dyDescent="0.1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</row>
    <row r="675" spans="1:29" ht="13" x14ac:dyDescent="0.1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</row>
    <row r="676" spans="1:29" ht="13" x14ac:dyDescent="0.1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</row>
    <row r="677" spans="1:29" ht="13" x14ac:dyDescent="0.1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</row>
    <row r="678" spans="1:29" ht="13" x14ac:dyDescent="0.1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</row>
    <row r="679" spans="1:29" ht="13" x14ac:dyDescent="0.1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</row>
    <row r="680" spans="1:29" ht="13" x14ac:dyDescent="0.1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</row>
    <row r="681" spans="1:29" ht="13" x14ac:dyDescent="0.1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</row>
    <row r="682" spans="1:29" ht="13" x14ac:dyDescent="0.1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</row>
    <row r="683" spans="1:29" ht="13" x14ac:dyDescent="0.1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</row>
    <row r="684" spans="1:29" ht="13" x14ac:dyDescent="0.1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</row>
    <row r="685" spans="1:29" ht="13" x14ac:dyDescent="0.1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</row>
    <row r="686" spans="1:29" ht="13" x14ac:dyDescent="0.1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</row>
    <row r="687" spans="1:29" ht="13" x14ac:dyDescent="0.1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</row>
    <row r="688" spans="1:29" ht="13" x14ac:dyDescent="0.1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</row>
    <row r="689" spans="1:29" ht="13" x14ac:dyDescent="0.1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</row>
    <row r="690" spans="1:29" ht="13" x14ac:dyDescent="0.1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</row>
    <row r="691" spans="1:29" ht="13" x14ac:dyDescent="0.1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</row>
    <row r="692" spans="1:29" ht="13" x14ac:dyDescent="0.1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</row>
    <row r="693" spans="1:29" ht="13" x14ac:dyDescent="0.1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</row>
    <row r="694" spans="1:29" ht="13" x14ac:dyDescent="0.1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</row>
    <row r="695" spans="1:29" ht="13" x14ac:dyDescent="0.1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</row>
    <row r="696" spans="1:29" ht="13" x14ac:dyDescent="0.1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</row>
    <row r="697" spans="1:29" ht="13" x14ac:dyDescent="0.1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</row>
    <row r="698" spans="1:29" ht="13" x14ac:dyDescent="0.1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</row>
    <row r="699" spans="1:29" ht="13" x14ac:dyDescent="0.1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</row>
    <row r="700" spans="1:29" ht="13" x14ac:dyDescent="0.1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</row>
    <row r="701" spans="1:29" ht="13" x14ac:dyDescent="0.1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</row>
    <row r="702" spans="1:29" ht="13" x14ac:dyDescent="0.1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</row>
    <row r="703" spans="1:29" ht="13" x14ac:dyDescent="0.1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</row>
    <row r="704" spans="1:29" ht="13" x14ac:dyDescent="0.1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</row>
    <row r="705" spans="1:29" ht="13" x14ac:dyDescent="0.1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</row>
    <row r="706" spans="1:29" ht="13" x14ac:dyDescent="0.1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</row>
    <row r="707" spans="1:29" ht="13" x14ac:dyDescent="0.1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</row>
    <row r="708" spans="1:29" ht="13" x14ac:dyDescent="0.1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</row>
    <row r="709" spans="1:29" ht="13" x14ac:dyDescent="0.1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</row>
    <row r="710" spans="1:29" ht="13" x14ac:dyDescent="0.1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</row>
    <row r="711" spans="1:29" ht="13" x14ac:dyDescent="0.1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</row>
    <row r="712" spans="1:29" ht="13" x14ac:dyDescent="0.1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</row>
    <row r="713" spans="1:29" ht="13" x14ac:dyDescent="0.1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</row>
    <row r="714" spans="1:29" ht="13" x14ac:dyDescent="0.1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</row>
    <row r="715" spans="1:29" ht="13" x14ac:dyDescent="0.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</row>
    <row r="716" spans="1:29" ht="13" x14ac:dyDescent="0.1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</row>
    <row r="717" spans="1:29" ht="13" x14ac:dyDescent="0.1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</row>
    <row r="718" spans="1:29" ht="13" x14ac:dyDescent="0.1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</row>
    <row r="719" spans="1:29" ht="13" x14ac:dyDescent="0.1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</row>
    <row r="720" spans="1:29" ht="13" x14ac:dyDescent="0.1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</row>
    <row r="721" spans="1:29" ht="13" x14ac:dyDescent="0.1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</row>
    <row r="722" spans="1:29" ht="13" x14ac:dyDescent="0.1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</row>
    <row r="723" spans="1:29" ht="13" x14ac:dyDescent="0.1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</row>
    <row r="724" spans="1:29" ht="13" x14ac:dyDescent="0.1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</row>
    <row r="725" spans="1:29" ht="13" x14ac:dyDescent="0.1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</row>
    <row r="726" spans="1:29" ht="13" x14ac:dyDescent="0.1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</row>
    <row r="727" spans="1:29" ht="13" x14ac:dyDescent="0.1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</row>
    <row r="728" spans="1:29" ht="13" x14ac:dyDescent="0.1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</row>
    <row r="729" spans="1:29" ht="13" x14ac:dyDescent="0.1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</row>
    <row r="730" spans="1:29" ht="13" x14ac:dyDescent="0.1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</row>
    <row r="731" spans="1:29" ht="13" x14ac:dyDescent="0.1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</row>
    <row r="732" spans="1:29" ht="13" x14ac:dyDescent="0.1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</row>
    <row r="733" spans="1:29" ht="13" x14ac:dyDescent="0.1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</row>
    <row r="734" spans="1:29" ht="13" x14ac:dyDescent="0.1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</row>
    <row r="735" spans="1:29" ht="13" x14ac:dyDescent="0.1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</row>
    <row r="736" spans="1:29" ht="13" x14ac:dyDescent="0.1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</row>
    <row r="737" spans="1:29" ht="13" x14ac:dyDescent="0.1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</row>
    <row r="738" spans="1:29" ht="13" x14ac:dyDescent="0.1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</row>
    <row r="739" spans="1:29" ht="13" x14ac:dyDescent="0.1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</row>
    <row r="740" spans="1:29" ht="13" x14ac:dyDescent="0.1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</row>
    <row r="741" spans="1:29" ht="13" x14ac:dyDescent="0.1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</row>
    <row r="742" spans="1:29" ht="13" x14ac:dyDescent="0.1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</row>
    <row r="743" spans="1:29" ht="13" x14ac:dyDescent="0.1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</row>
    <row r="744" spans="1:29" ht="13" x14ac:dyDescent="0.1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</row>
    <row r="745" spans="1:29" ht="13" x14ac:dyDescent="0.1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</row>
    <row r="746" spans="1:29" ht="13" x14ac:dyDescent="0.1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</row>
    <row r="747" spans="1:29" ht="13" x14ac:dyDescent="0.1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</row>
    <row r="748" spans="1:29" ht="13" x14ac:dyDescent="0.1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</row>
    <row r="749" spans="1:29" ht="13" x14ac:dyDescent="0.1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</row>
    <row r="750" spans="1:29" ht="13" x14ac:dyDescent="0.1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</row>
    <row r="751" spans="1:29" ht="13" x14ac:dyDescent="0.1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</row>
    <row r="752" spans="1:29" ht="13" x14ac:dyDescent="0.1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</row>
    <row r="753" spans="1:29" ht="13" x14ac:dyDescent="0.1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</row>
    <row r="754" spans="1:29" ht="13" x14ac:dyDescent="0.1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</row>
    <row r="755" spans="1:29" ht="13" x14ac:dyDescent="0.1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</row>
    <row r="756" spans="1:29" ht="13" x14ac:dyDescent="0.1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</row>
    <row r="757" spans="1:29" ht="13" x14ac:dyDescent="0.1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</row>
    <row r="758" spans="1:29" ht="13" x14ac:dyDescent="0.1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</row>
    <row r="759" spans="1:29" ht="13" x14ac:dyDescent="0.1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</row>
    <row r="760" spans="1:29" ht="13" x14ac:dyDescent="0.1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</row>
    <row r="761" spans="1:29" ht="13" x14ac:dyDescent="0.1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</row>
    <row r="762" spans="1:29" ht="13" x14ac:dyDescent="0.1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</row>
    <row r="763" spans="1:29" ht="13" x14ac:dyDescent="0.1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</row>
    <row r="764" spans="1:29" ht="13" x14ac:dyDescent="0.1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</row>
    <row r="765" spans="1:29" ht="13" x14ac:dyDescent="0.1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</row>
    <row r="766" spans="1:29" ht="13" x14ac:dyDescent="0.1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</row>
    <row r="767" spans="1:29" ht="13" x14ac:dyDescent="0.1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</row>
    <row r="768" spans="1:29" ht="13" x14ac:dyDescent="0.1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</row>
    <row r="769" spans="1:29" ht="13" x14ac:dyDescent="0.1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</row>
    <row r="770" spans="1:29" ht="13" x14ac:dyDescent="0.1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</row>
    <row r="771" spans="1:29" ht="13" x14ac:dyDescent="0.1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</row>
    <row r="772" spans="1:29" ht="13" x14ac:dyDescent="0.1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</row>
    <row r="773" spans="1:29" ht="13" x14ac:dyDescent="0.1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</row>
    <row r="774" spans="1:29" ht="13" x14ac:dyDescent="0.1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</row>
    <row r="775" spans="1:29" ht="13" x14ac:dyDescent="0.1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</row>
    <row r="776" spans="1:29" ht="13" x14ac:dyDescent="0.1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</row>
    <row r="777" spans="1:29" ht="13" x14ac:dyDescent="0.1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</row>
    <row r="778" spans="1:29" ht="13" x14ac:dyDescent="0.1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</row>
    <row r="779" spans="1:29" ht="13" x14ac:dyDescent="0.1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</row>
    <row r="780" spans="1:29" ht="13" x14ac:dyDescent="0.1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</row>
    <row r="781" spans="1:29" ht="13" x14ac:dyDescent="0.1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</row>
    <row r="782" spans="1:29" ht="13" x14ac:dyDescent="0.1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</row>
    <row r="783" spans="1:29" ht="13" x14ac:dyDescent="0.1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</row>
    <row r="784" spans="1:29" ht="13" x14ac:dyDescent="0.1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</row>
    <row r="785" spans="1:29" ht="13" x14ac:dyDescent="0.1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</row>
    <row r="786" spans="1:29" ht="13" x14ac:dyDescent="0.1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</row>
    <row r="787" spans="1:29" ht="13" x14ac:dyDescent="0.1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</row>
    <row r="788" spans="1:29" ht="13" x14ac:dyDescent="0.1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</row>
    <row r="789" spans="1:29" ht="13" x14ac:dyDescent="0.1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</row>
    <row r="790" spans="1:29" ht="13" x14ac:dyDescent="0.1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</row>
    <row r="791" spans="1:29" ht="13" x14ac:dyDescent="0.1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</row>
    <row r="792" spans="1:29" ht="13" x14ac:dyDescent="0.1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</row>
    <row r="793" spans="1:29" ht="13" x14ac:dyDescent="0.1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</row>
    <row r="794" spans="1:29" ht="13" x14ac:dyDescent="0.1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</row>
    <row r="795" spans="1:29" ht="13" x14ac:dyDescent="0.1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</row>
    <row r="796" spans="1:29" ht="13" x14ac:dyDescent="0.1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</row>
    <row r="797" spans="1:29" ht="13" x14ac:dyDescent="0.1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</row>
    <row r="798" spans="1:29" ht="13" x14ac:dyDescent="0.1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</row>
    <row r="799" spans="1:29" ht="13" x14ac:dyDescent="0.1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</row>
    <row r="800" spans="1:29" ht="13" x14ac:dyDescent="0.1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</row>
    <row r="801" spans="1:29" ht="13" x14ac:dyDescent="0.1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</row>
    <row r="802" spans="1:29" ht="13" x14ac:dyDescent="0.1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</row>
    <row r="803" spans="1:29" ht="13" x14ac:dyDescent="0.1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</row>
    <row r="804" spans="1:29" ht="13" x14ac:dyDescent="0.1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</row>
    <row r="805" spans="1:29" ht="13" x14ac:dyDescent="0.1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</row>
    <row r="806" spans="1:29" ht="13" x14ac:dyDescent="0.1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</row>
    <row r="807" spans="1:29" ht="13" x14ac:dyDescent="0.1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</row>
    <row r="808" spans="1:29" ht="13" x14ac:dyDescent="0.1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</row>
    <row r="809" spans="1:29" ht="13" x14ac:dyDescent="0.1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</row>
    <row r="810" spans="1:29" ht="13" x14ac:dyDescent="0.1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</row>
    <row r="811" spans="1:29" ht="13" x14ac:dyDescent="0.1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</row>
    <row r="812" spans="1:29" ht="13" x14ac:dyDescent="0.1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</row>
    <row r="813" spans="1:29" ht="13" x14ac:dyDescent="0.1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</row>
    <row r="814" spans="1:29" ht="13" x14ac:dyDescent="0.1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</row>
    <row r="815" spans="1:29" ht="13" x14ac:dyDescent="0.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</row>
    <row r="816" spans="1:29" ht="13" x14ac:dyDescent="0.1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</row>
    <row r="817" spans="1:29" ht="13" x14ac:dyDescent="0.1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</row>
    <row r="818" spans="1:29" ht="13" x14ac:dyDescent="0.1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</row>
    <row r="819" spans="1:29" ht="13" x14ac:dyDescent="0.1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</row>
    <row r="820" spans="1:29" ht="13" x14ac:dyDescent="0.1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</row>
    <row r="821" spans="1:29" ht="13" x14ac:dyDescent="0.1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</row>
    <row r="822" spans="1:29" ht="13" x14ac:dyDescent="0.1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</row>
    <row r="823" spans="1:29" ht="13" x14ac:dyDescent="0.1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</row>
    <row r="824" spans="1:29" ht="13" x14ac:dyDescent="0.1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</row>
    <row r="825" spans="1:29" ht="13" x14ac:dyDescent="0.1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</row>
    <row r="826" spans="1:29" ht="13" x14ac:dyDescent="0.1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</row>
    <row r="827" spans="1:29" ht="13" x14ac:dyDescent="0.1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</row>
    <row r="828" spans="1:29" ht="13" x14ac:dyDescent="0.1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</row>
    <row r="829" spans="1:29" ht="13" x14ac:dyDescent="0.1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</row>
    <row r="830" spans="1:29" ht="13" x14ac:dyDescent="0.1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</row>
    <row r="831" spans="1:29" ht="13" x14ac:dyDescent="0.1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</row>
    <row r="832" spans="1:29" ht="13" x14ac:dyDescent="0.1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</row>
    <row r="833" spans="1:29" ht="13" x14ac:dyDescent="0.1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</row>
    <row r="834" spans="1:29" ht="13" x14ac:dyDescent="0.1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</row>
    <row r="835" spans="1:29" ht="13" x14ac:dyDescent="0.1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</row>
    <row r="836" spans="1:29" ht="13" x14ac:dyDescent="0.1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</row>
    <row r="837" spans="1:29" ht="13" x14ac:dyDescent="0.1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</row>
    <row r="838" spans="1:29" ht="13" x14ac:dyDescent="0.1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</row>
    <row r="839" spans="1:29" ht="13" x14ac:dyDescent="0.1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</row>
    <row r="840" spans="1:29" ht="13" x14ac:dyDescent="0.1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</row>
    <row r="841" spans="1:29" ht="13" x14ac:dyDescent="0.1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</row>
    <row r="842" spans="1:29" ht="13" x14ac:dyDescent="0.1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</row>
    <row r="843" spans="1:29" ht="13" x14ac:dyDescent="0.1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</row>
    <row r="844" spans="1:29" ht="13" x14ac:dyDescent="0.1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</row>
    <row r="845" spans="1:29" ht="13" x14ac:dyDescent="0.1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</row>
    <row r="846" spans="1:29" ht="13" x14ac:dyDescent="0.1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</row>
    <row r="847" spans="1:29" ht="13" x14ac:dyDescent="0.1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</row>
    <row r="848" spans="1:29" ht="13" x14ac:dyDescent="0.1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</row>
    <row r="849" spans="1:29" ht="13" x14ac:dyDescent="0.1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</row>
    <row r="850" spans="1:29" ht="13" x14ac:dyDescent="0.1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</row>
    <row r="851" spans="1:29" ht="13" x14ac:dyDescent="0.1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</row>
    <row r="852" spans="1:29" ht="13" x14ac:dyDescent="0.1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</row>
    <row r="853" spans="1:29" ht="13" x14ac:dyDescent="0.1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</row>
    <row r="854" spans="1:29" ht="13" x14ac:dyDescent="0.1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</row>
    <row r="855" spans="1:29" ht="13" x14ac:dyDescent="0.1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</row>
    <row r="856" spans="1:29" ht="13" x14ac:dyDescent="0.1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</row>
    <row r="857" spans="1:29" ht="13" x14ac:dyDescent="0.1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</row>
    <row r="858" spans="1:29" ht="13" x14ac:dyDescent="0.1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</row>
    <row r="859" spans="1:29" ht="13" x14ac:dyDescent="0.1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</row>
    <row r="860" spans="1:29" ht="13" x14ac:dyDescent="0.1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</row>
    <row r="861" spans="1:29" ht="13" x14ac:dyDescent="0.1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</row>
    <row r="862" spans="1:29" ht="13" x14ac:dyDescent="0.1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</row>
    <row r="863" spans="1:29" ht="13" x14ac:dyDescent="0.1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</row>
    <row r="864" spans="1:29" ht="13" x14ac:dyDescent="0.1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</row>
    <row r="865" spans="1:29" ht="13" x14ac:dyDescent="0.1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</row>
    <row r="866" spans="1:29" ht="13" x14ac:dyDescent="0.1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</row>
    <row r="867" spans="1:29" ht="13" x14ac:dyDescent="0.1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</row>
    <row r="868" spans="1:29" ht="13" x14ac:dyDescent="0.1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</row>
    <row r="869" spans="1:29" ht="13" x14ac:dyDescent="0.1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</row>
    <row r="870" spans="1:29" ht="13" x14ac:dyDescent="0.1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</row>
    <row r="871" spans="1:29" ht="13" x14ac:dyDescent="0.1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</row>
    <row r="872" spans="1:29" ht="13" x14ac:dyDescent="0.1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</row>
    <row r="873" spans="1:29" ht="13" x14ac:dyDescent="0.1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</row>
    <row r="874" spans="1:29" ht="13" x14ac:dyDescent="0.1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</row>
    <row r="875" spans="1:29" ht="13" x14ac:dyDescent="0.1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</row>
    <row r="876" spans="1:29" ht="13" x14ac:dyDescent="0.1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</row>
    <row r="877" spans="1:29" ht="13" x14ac:dyDescent="0.1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</row>
    <row r="878" spans="1:29" ht="13" x14ac:dyDescent="0.1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</row>
    <row r="879" spans="1:29" ht="13" x14ac:dyDescent="0.1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</row>
    <row r="880" spans="1:29" ht="13" x14ac:dyDescent="0.1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</row>
    <row r="881" spans="1:29" ht="13" x14ac:dyDescent="0.1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</row>
    <row r="882" spans="1:29" ht="13" x14ac:dyDescent="0.1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</row>
    <row r="883" spans="1:29" ht="13" x14ac:dyDescent="0.1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</row>
    <row r="884" spans="1:29" ht="13" x14ac:dyDescent="0.1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</row>
    <row r="885" spans="1:29" ht="13" x14ac:dyDescent="0.1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</row>
    <row r="886" spans="1:29" ht="13" x14ac:dyDescent="0.1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</row>
    <row r="887" spans="1:29" ht="13" x14ac:dyDescent="0.1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</row>
    <row r="888" spans="1:29" ht="13" x14ac:dyDescent="0.1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</row>
    <row r="889" spans="1:29" ht="13" x14ac:dyDescent="0.1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</row>
    <row r="890" spans="1:29" ht="13" x14ac:dyDescent="0.1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</row>
    <row r="891" spans="1:29" ht="13" x14ac:dyDescent="0.1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</row>
    <row r="892" spans="1:29" ht="13" x14ac:dyDescent="0.1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</row>
    <row r="893" spans="1:29" ht="13" x14ac:dyDescent="0.1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</row>
    <row r="894" spans="1:29" ht="13" x14ac:dyDescent="0.1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</row>
    <row r="895" spans="1:29" ht="13" x14ac:dyDescent="0.1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</row>
    <row r="896" spans="1:29" ht="13" x14ac:dyDescent="0.1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</row>
    <row r="897" spans="1:29" ht="13" x14ac:dyDescent="0.1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</row>
    <row r="898" spans="1:29" ht="13" x14ac:dyDescent="0.1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</row>
    <row r="899" spans="1:29" ht="13" x14ac:dyDescent="0.1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</row>
    <row r="900" spans="1:29" ht="13" x14ac:dyDescent="0.1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</row>
    <row r="901" spans="1:29" ht="13" x14ac:dyDescent="0.1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</row>
    <row r="902" spans="1:29" ht="13" x14ac:dyDescent="0.1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</row>
    <row r="903" spans="1:29" ht="13" x14ac:dyDescent="0.1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</row>
    <row r="904" spans="1:29" ht="13" x14ac:dyDescent="0.1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</row>
    <row r="905" spans="1:29" ht="13" x14ac:dyDescent="0.1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</row>
    <row r="906" spans="1:29" ht="13" x14ac:dyDescent="0.1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</row>
    <row r="907" spans="1:29" ht="13" x14ac:dyDescent="0.1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</row>
    <row r="908" spans="1:29" ht="13" x14ac:dyDescent="0.1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</row>
    <row r="909" spans="1:29" ht="13" x14ac:dyDescent="0.1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</row>
    <row r="910" spans="1:29" ht="13" x14ac:dyDescent="0.1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</row>
    <row r="911" spans="1:29" ht="13" x14ac:dyDescent="0.1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</row>
    <row r="912" spans="1:29" ht="13" x14ac:dyDescent="0.1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</row>
    <row r="913" spans="1:29" ht="13" x14ac:dyDescent="0.1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</row>
    <row r="914" spans="1:29" ht="13" x14ac:dyDescent="0.1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</row>
    <row r="915" spans="1:29" ht="13" x14ac:dyDescent="0.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</row>
    <row r="916" spans="1:29" ht="13" x14ac:dyDescent="0.1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</row>
    <row r="917" spans="1:29" ht="13" x14ac:dyDescent="0.1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</row>
    <row r="918" spans="1:29" ht="13" x14ac:dyDescent="0.1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</row>
    <row r="919" spans="1:29" ht="13" x14ac:dyDescent="0.1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</row>
    <row r="920" spans="1:29" ht="13" x14ac:dyDescent="0.1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</row>
    <row r="921" spans="1:29" ht="13" x14ac:dyDescent="0.1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</row>
    <row r="922" spans="1:29" ht="13" x14ac:dyDescent="0.1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</row>
    <row r="923" spans="1:29" ht="13" x14ac:dyDescent="0.1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</row>
    <row r="924" spans="1:29" ht="13" x14ac:dyDescent="0.1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</row>
    <row r="925" spans="1:29" ht="13" x14ac:dyDescent="0.1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</row>
    <row r="926" spans="1:29" ht="13" x14ac:dyDescent="0.1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</row>
    <row r="927" spans="1:29" ht="13" x14ac:dyDescent="0.1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</row>
    <row r="928" spans="1:29" ht="13" x14ac:dyDescent="0.1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</row>
    <row r="929" spans="1:29" ht="13" x14ac:dyDescent="0.1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</row>
    <row r="930" spans="1:29" ht="13" x14ac:dyDescent="0.1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</row>
    <row r="931" spans="1:29" ht="13" x14ac:dyDescent="0.1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</row>
    <row r="932" spans="1:29" ht="13" x14ac:dyDescent="0.1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</row>
    <row r="933" spans="1:29" ht="13" x14ac:dyDescent="0.1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</row>
    <row r="934" spans="1:29" ht="13" x14ac:dyDescent="0.1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</row>
    <row r="935" spans="1:29" ht="13" x14ac:dyDescent="0.1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</row>
    <row r="936" spans="1:29" ht="13" x14ac:dyDescent="0.1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</row>
    <row r="937" spans="1:29" ht="13" x14ac:dyDescent="0.1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</row>
    <row r="938" spans="1:29" ht="13" x14ac:dyDescent="0.1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</row>
    <row r="939" spans="1:29" ht="13" x14ac:dyDescent="0.1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</row>
    <row r="940" spans="1:29" ht="13" x14ac:dyDescent="0.1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</row>
    <row r="941" spans="1:29" ht="13" x14ac:dyDescent="0.1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</row>
    <row r="942" spans="1:29" ht="13" x14ac:dyDescent="0.1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</row>
    <row r="943" spans="1:29" ht="13" x14ac:dyDescent="0.1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</row>
    <row r="944" spans="1:29" ht="13" x14ac:dyDescent="0.1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</row>
    <row r="945" spans="1:29" ht="13" x14ac:dyDescent="0.1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</row>
    <row r="946" spans="1:29" ht="13" x14ac:dyDescent="0.1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</row>
    <row r="947" spans="1:29" ht="13" x14ac:dyDescent="0.1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</row>
    <row r="948" spans="1:29" ht="13" x14ac:dyDescent="0.1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</row>
    <row r="949" spans="1:29" ht="13" x14ac:dyDescent="0.1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</row>
    <row r="950" spans="1:29" ht="13" x14ac:dyDescent="0.1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</row>
    <row r="951" spans="1:29" ht="13" x14ac:dyDescent="0.1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</row>
    <row r="952" spans="1:29" ht="13" x14ac:dyDescent="0.1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</row>
    <row r="953" spans="1:29" ht="13" x14ac:dyDescent="0.1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</row>
    <row r="954" spans="1:29" ht="13" x14ac:dyDescent="0.1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</row>
    <row r="955" spans="1:29" ht="13" x14ac:dyDescent="0.1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</row>
    <row r="956" spans="1:29" ht="13" x14ac:dyDescent="0.1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</row>
    <row r="957" spans="1:29" ht="13" x14ac:dyDescent="0.1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</row>
    <row r="958" spans="1:29" ht="13" x14ac:dyDescent="0.1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</row>
    <row r="959" spans="1:29" ht="13" x14ac:dyDescent="0.1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</row>
    <row r="960" spans="1:29" ht="13" x14ac:dyDescent="0.1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</row>
    <row r="961" spans="1:29" ht="13" x14ac:dyDescent="0.1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</row>
    <row r="962" spans="1:29" ht="13" x14ac:dyDescent="0.1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</row>
    <row r="963" spans="1:29" ht="13" x14ac:dyDescent="0.1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</row>
    <row r="964" spans="1:29" ht="13" x14ac:dyDescent="0.1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</row>
    <row r="965" spans="1:29" ht="13" x14ac:dyDescent="0.1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</row>
    <row r="966" spans="1:29" ht="13" x14ac:dyDescent="0.1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</row>
    <row r="967" spans="1:29" ht="13" x14ac:dyDescent="0.1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</row>
    <row r="968" spans="1:29" ht="13" x14ac:dyDescent="0.1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</row>
    <row r="969" spans="1:29" ht="13" x14ac:dyDescent="0.1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</row>
    <row r="970" spans="1:29" ht="13" x14ac:dyDescent="0.1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</row>
    <row r="971" spans="1:29" ht="13" x14ac:dyDescent="0.1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</row>
    <row r="972" spans="1:29" ht="13" x14ac:dyDescent="0.1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</row>
    <row r="973" spans="1:29" ht="13" x14ac:dyDescent="0.1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</row>
    <row r="974" spans="1:29" ht="13" x14ac:dyDescent="0.1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</row>
    <row r="975" spans="1:29" ht="13" x14ac:dyDescent="0.1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</row>
    <row r="976" spans="1:29" ht="13" x14ac:dyDescent="0.1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</row>
    <row r="977" spans="1:29" ht="13" x14ac:dyDescent="0.1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</row>
    <row r="978" spans="1:29" ht="13" x14ac:dyDescent="0.1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</row>
    <row r="979" spans="1:29" ht="13" x14ac:dyDescent="0.1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</row>
    <row r="980" spans="1:29" ht="13" x14ac:dyDescent="0.1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</row>
    <row r="981" spans="1:29" ht="13" x14ac:dyDescent="0.1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</row>
    <row r="982" spans="1:29" ht="13" x14ac:dyDescent="0.1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</row>
    <row r="983" spans="1:29" ht="13" x14ac:dyDescent="0.1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</row>
    <row r="984" spans="1:29" ht="13" x14ac:dyDescent="0.1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</row>
    <row r="985" spans="1:29" ht="13" x14ac:dyDescent="0.1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</row>
    <row r="986" spans="1:29" ht="13" x14ac:dyDescent="0.1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</row>
    <row r="987" spans="1:29" ht="13" x14ac:dyDescent="0.1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</row>
    <row r="988" spans="1:29" ht="13" x14ac:dyDescent="0.1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</row>
    <row r="989" spans="1:29" ht="13" x14ac:dyDescent="0.1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</row>
    <row r="990" spans="1:29" ht="13" x14ac:dyDescent="0.1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</row>
    <row r="991" spans="1:29" ht="13" x14ac:dyDescent="0.1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</row>
    <row r="992" spans="1:29" ht="13" x14ac:dyDescent="0.1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</row>
    <row r="993" spans="1:29" ht="13" x14ac:dyDescent="0.1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</row>
    <row r="994" spans="1:29" ht="13" x14ac:dyDescent="0.1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</row>
    <row r="995" spans="1:29" ht="13" x14ac:dyDescent="0.1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</row>
    <row r="996" spans="1:29" ht="13" x14ac:dyDescent="0.1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</row>
    <row r="997" spans="1:29" ht="13" x14ac:dyDescent="0.1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</row>
    <row r="998" spans="1:29" ht="13" x14ac:dyDescent="0.1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</row>
    <row r="999" spans="1:29" ht="13" x14ac:dyDescent="0.1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</row>
    <row r="1000" spans="1:29" ht="13" x14ac:dyDescent="0.1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</row>
    <row r="1001" spans="1:29" ht="13" x14ac:dyDescent="0.1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</row>
    <row r="1002" spans="1:29" ht="13" x14ac:dyDescent="0.1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</row>
    <row r="1003" spans="1:29" ht="13" x14ac:dyDescent="0.1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</row>
    <row r="1004" spans="1:29" ht="13" x14ac:dyDescent="0.15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</row>
    <row r="1005" spans="1:29" ht="13" x14ac:dyDescent="0.1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</row>
    <row r="1006" spans="1:29" ht="13" x14ac:dyDescent="0.15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</row>
    <row r="1007" spans="1:29" ht="13" x14ac:dyDescent="0.15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</row>
    <row r="1008" spans="1:29" ht="13" x14ac:dyDescent="0.15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</row>
    <row r="1009" spans="1:29" ht="13" x14ac:dyDescent="0.15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</row>
    <row r="1010" spans="1:29" ht="13" x14ac:dyDescent="0.15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</row>
  </sheetData>
  <mergeCells count="18">
    <mergeCell ref="H1:H3"/>
    <mergeCell ref="I1:I3"/>
    <mergeCell ref="A20:I20"/>
    <mergeCell ref="A22:I22"/>
    <mergeCell ref="G2:G3"/>
    <mergeCell ref="A4:I4"/>
    <mergeCell ref="A5:I5"/>
    <mergeCell ref="A7:I7"/>
    <mergeCell ref="A8:I8"/>
    <mergeCell ref="A13:I13"/>
    <mergeCell ref="A16:I16"/>
    <mergeCell ref="E2:E3"/>
    <mergeCell ref="F2:F3"/>
    <mergeCell ref="A1:A3"/>
    <mergeCell ref="B1:B3"/>
    <mergeCell ref="C1:C2"/>
    <mergeCell ref="D1:D3"/>
    <mergeCell ref="E1:F1"/>
  </mergeCells>
  <dataValidations count="2">
    <dataValidation type="list" allowBlank="1" showErrorMessage="1" sqref="H6 H9:H12 H17:H19 H21 H23 H14:H15" xr:uid="{00000000-0002-0000-0200-000000000000}">
      <formula1>"Studio,1 bedroom,2 bedroom,3 bedroom"</formula1>
    </dataValidation>
    <dataValidation type="list" allowBlank="1" showErrorMessage="1" sqref="I6 I9:I12 I14:I15 I17:I19 I21 I23" xr:uid="{00000000-0002-0000-0200-000001000000}">
      <formula1>"Available,Reserved,Sold,SPECIALPRICE"</formula1>
    </dataValidation>
  </dataValidation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D22"/>
  <sheetViews>
    <sheetView workbookViewId="0">
      <pane ySplit="3" topLeftCell="A4" activePane="bottomLeft" state="frozen"/>
      <selection pane="bottomLeft" activeCell="A5" sqref="A5:B5"/>
    </sheetView>
  </sheetViews>
  <sheetFormatPr baseColWidth="10" defaultColWidth="12.6640625" defaultRowHeight="15" customHeight="1" x14ac:dyDescent="0.15"/>
  <cols>
    <col min="1" max="1" width="4.1640625" customWidth="1"/>
    <col min="2" max="2" width="12.1640625" customWidth="1"/>
    <col min="3" max="3" width="14" customWidth="1"/>
    <col min="4" max="4" width="8.6640625" customWidth="1"/>
    <col min="5" max="5" width="10.1640625" customWidth="1"/>
    <col min="6" max="6" width="13.1640625" customWidth="1"/>
    <col min="7" max="7" width="13.33203125" customWidth="1"/>
    <col min="9" max="9" width="16.1640625" customWidth="1"/>
    <col min="10" max="10" width="18.33203125" customWidth="1"/>
    <col min="15" max="15" width="14.6640625" customWidth="1"/>
  </cols>
  <sheetData>
    <row r="1" spans="1:30" ht="15.75" customHeight="1" x14ac:dyDescent="0.2">
      <c r="A1" s="118" t="s">
        <v>0</v>
      </c>
      <c r="B1" s="119" t="s">
        <v>1</v>
      </c>
      <c r="C1" s="122" t="s">
        <v>2</v>
      </c>
      <c r="D1" s="123" t="s">
        <v>3</v>
      </c>
      <c r="E1" s="119" t="s">
        <v>4</v>
      </c>
      <c r="F1" s="125" t="s">
        <v>5</v>
      </c>
      <c r="G1" s="126"/>
      <c r="H1" s="7"/>
      <c r="I1" s="105" t="s">
        <v>6</v>
      </c>
      <c r="J1" s="108" t="s">
        <v>7</v>
      </c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30" ht="15.75" customHeight="1" x14ac:dyDescent="0.2">
      <c r="A2" s="109"/>
      <c r="B2" s="120"/>
      <c r="C2" s="120"/>
      <c r="D2" s="124"/>
      <c r="E2" s="120"/>
      <c r="F2" s="111" t="s">
        <v>8</v>
      </c>
      <c r="G2" s="113" t="s">
        <v>9</v>
      </c>
      <c r="H2" s="115" t="s">
        <v>10</v>
      </c>
      <c r="I2" s="106"/>
      <c r="J2" s="109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30" ht="42" customHeight="1" x14ac:dyDescent="0.2">
      <c r="A3" s="110"/>
      <c r="B3" s="121"/>
      <c r="C3" s="121"/>
      <c r="D3" s="8" t="s">
        <v>11</v>
      </c>
      <c r="E3" s="121"/>
      <c r="F3" s="112"/>
      <c r="G3" s="114"/>
      <c r="H3" s="110"/>
      <c r="I3" s="107"/>
      <c r="J3" s="110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30" ht="15.75" customHeight="1" x14ac:dyDescent="0.2">
      <c r="A4" s="127" t="s">
        <v>12</v>
      </c>
      <c r="B4" s="128"/>
      <c r="C4" s="9"/>
      <c r="D4" s="9"/>
      <c r="E4" s="9"/>
      <c r="F4" s="9"/>
      <c r="G4" s="9"/>
      <c r="H4" s="9"/>
      <c r="I4" s="9"/>
      <c r="J4" s="10"/>
      <c r="K4" s="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30" ht="15.75" customHeight="1" x14ac:dyDescent="0.2">
      <c r="A5" s="129" t="s">
        <v>13</v>
      </c>
      <c r="B5" s="130"/>
      <c r="C5" s="11"/>
      <c r="D5" s="11"/>
      <c r="E5" s="11"/>
      <c r="F5" s="11"/>
      <c r="G5" s="11"/>
      <c r="H5" s="11"/>
      <c r="I5" s="11"/>
      <c r="J5" s="12"/>
      <c r="K5" s="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0" ht="15.75" customHeight="1" x14ac:dyDescent="0.2">
      <c r="A6" s="129" t="s">
        <v>26</v>
      </c>
      <c r="B6" s="130"/>
      <c r="C6" s="11"/>
      <c r="D6" s="11"/>
      <c r="E6" s="11"/>
      <c r="F6" s="11"/>
      <c r="G6" s="11"/>
      <c r="H6" s="11"/>
      <c r="I6" s="11"/>
      <c r="J6" s="12"/>
      <c r="K6" s="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0" ht="15.75" customHeight="1" x14ac:dyDescent="0.2">
      <c r="A7" s="22" t="s">
        <v>27</v>
      </c>
      <c r="B7" s="31" t="s">
        <v>28</v>
      </c>
      <c r="C7" s="24" t="s">
        <v>16</v>
      </c>
      <c r="D7" s="32">
        <v>27.57</v>
      </c>
      <c r="E7" s="35">
        <v>3200</v>
      </c>
      <c r="F7" s="25">
        <f>D7*E7</f>
        <v>88224</v>
      </c>
      <c r="G7" s="26">
        <f>F7+(F7/100*10)</f>
        <v>97046.399999999994</v>
      </c>
      <c r="H7" s="27">
        <f>F7+(F7/100*30)</f>
        <v>114691.2</v>
      </c>
      <c r="I7" s="28" t="s">
        <v>17</v>
      </c>
      <c r="J7" s="29" t="s">
        <v>23</v>
      </c>
      <c r="K7" s="18"/>
      <c r="L7" s="19"/>
      <c r="M7" s="19"/>
      <c r="N7" s="19"/>
      <c r="O7" s="20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30" ht="15.75" customHeight="1" x14ac:dyDescent="0.2">
      <c r="A8" s="129" t="s">
        <v>34</v>
      </c>
      <c r="B8" s="130"/>
      <c r="C8" s="11"/>
      <c r="D8" s="11"/>
      <c r="E8" s="11"/>
      <c r="F8" s="11"/>
      <c r="G8" s="11"/>
      <c r="H8" s="11"/>
      <c r="I8" s="11"/>
      <c r="J8" s="12"/>
      <c r="K8" s="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30" ht="23.25" customHeight="1" x14ac:dyDescent="0.2">
      <c r="A9" s="127" t="s">
        <v>59</v>
      </c>
      <c r="B9" s="128"/>
      <c r="C9" s="9"/>
      <c r="D9" s="9"/>
      <c r="E9" s="9"/>
      <c r="F9" s="9"/>
      <c r="G9" s="9"/>
      <c r="H9" s="9"/>
      <c r="I9" s="9"/>
      <c r="J9" s="10"/>
      <c r="K9" s="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30" ht="15.75" customHeight="1" x14ac:dyDescent="0.2">
      <c r="A10" s="129" t="s">
        <v>13</v>
      </c>
      <c r="B10" s="130"/>
      <c r="C10" s="11"/>
      <c r="D10" s="11"/>
      <c r="E10" s="11"/>
      <c r="F10" s="11"/>
      <c r="G10" s="11"/>
      <c r="H10" s="11"/>
      <c r="I10" s="11"/>
      <c r="J10" s="12"/>
      <c r="K10" s="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30" ht="15.75" customHeight="1" x14ac:dyDescent="0.2">
      <c r="A11" s="30" t="s">
        <v>73</v>
      </c>
      <c r="B11" s="31" t="s">
        <v>74</v>
      </c>
      <c r="C11" s="32" t="s">
        <v>16</v>
      </c>
      <c r="D11" s="32">
        <v>29.51</v>
      </c>
      <c r="E11" s="47">
        <v>2950</v>
      </c>
      <c r="F11" s="33">
        <f>D11*E11</f>
        <v>87054.5</v>
      </c>
      <c r="G11" s="34">
        <f>F11+(F11/100*10)</f>
        <v>95759.95</v>
      </c>
      <c r="H11" s="35">
        <f>F11+(F11/100*30)</f>
        <v>113170.85</v>
      </c>
      <c r="I11" s="36" t="s">
        <v>17</v>
      </c>
      <c r="J11" s="37" t="s">
        <v>68</v>
      </c>
      <c r="K11" s="18"/>
      <c r="L11" s="19"/>
      <c r="M11" s="19"/>
      <c r="N11" s="19"/>
      <c r="O11" s="20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5.75" customHeight="1" x14ac:dyDescent="0.2">
      <c r="A12" s="129" t="s">
        <v>26</v>
      </c>
      <c r="B12" s="130"/>
      <c r="C12" s="11"/>
      <c r="D12" s="11"/>
      <c r="E12" s="11"/>
      <c r="F12" s="11"/>
      <c r="G12" s="11"/>
      <c r="H12" s="11"/>
      <c r="I12" s="11"/>
      <c r="J12" s="12"/>
      <c r="K12" s="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30" ht="15.75" customHeight="1" x14ac:dyDescent="0.2">
      <c r="A13" s="30" t="s">
        <v>85</v>
      </c>
      <c r="B13" s="31" t="s">
        <v>86</v>
      </c>
      <c r="C13" s="32" t="s">
        <v>16</v>
      </c>
      <c r="D13" s="32">
        <v>29.51</v>
      </c>
      <c r="E13" s="47">
        <v>2950</v>
      </c>
      <c r="F13" s="33">
        <f>D13*E13</f>
        <v>87054.5</v>
      </c>
      <c r="G13" s="34">
        <f>F13+(F13/100*10)</f>
        <v>95759.95</v>
      </c>
      <c r="H13" s="35">
        <f>F13+(F13/100*30)</f>
        <v>113170.85</v>
      </c>
      <c r="I13" s="36" t="s">
        <v>17</v>
      </c>
      <c r="J13" s="37" t="s">
        <v>68</v>
      </c>
      <c r="K13" s="18"/>
      <c r="L13" s="19"/>
      <c r="M13" s="19"/>
      <c r="N13" s="19"/>
      <c r="O13" s="20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30" ht="15.75" customHeight="1" x14ac:dyDescent="0.2">
      <c r="A14" s="129" t="s">
        <v>34</v>
      </c>
      <c r="B14" s="130"/>
      <c r="C14" s="11"/>
      <c r="D14" s="11"/>
      <c r="E14" s="11"/>
      <c r="F14" s="11"/>
      <c r="G14" s="11"/>
      <c r="H14" s="11"/>
      <c r="I14" s="11"/>
      <c r="J14" s="12"/>
      <c r="K14" s="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30" ht="15.75" customHeight="1" x14ac:dyDescent="0.2">
      <c r="A15" s="30" t="s">
        <v>97</v>
      </c>
      <c r="B15" s="31" t="s">
        <v>98</v>
      </c>
      <c r="C15" s="32" t="s">
        <v>16</v>
      </c>
      <c r="D15" s="32">
        <v>29.51</v>
      </c>
      <c r="E15" s="47">
        <v>2950</v>
      </c>
      <c r="F15" s="33">
        <f>D15*E15</f>
        <v>87054.5</v>
      </c>
      <c r="G15" s="34">
        <f>F15+(F15/100*10)</f>
        <v>95759.95</v>
      </c>
      <c r="H15" s="35">
        <f>F15+(F15/100*30)</f>
        <v>113170.85</v>
      </c>
      <c r="I15" s="36" t="s">
        <v>17</v>
      </c>
      <c r="J15" s="37" t="s">
        <v>68</v>
      </c>
      <c r="K15" s="18"/>
      <c r="L15" s="19"/>
      <c r="M15" s="19"/>
      <c r="N15" s="19"/>
      <c r="O15" s="20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ht="15.75" customHeight="1" x14ac:dyDescent="0.2">
      <c r="A16" s="129" t="s">
        <v>40</v>
      </c>
      <c r="B16" s="130"/>
      <c r="C16" s="11"/>
      <c r="D16" s="11"/>
      <c r="E16" s="11"/>
      <c r="F16" s="11"/>
      <c r="G16" s="11"/>
      <c r="H16" s="11"/>
      <c r="I16" s="11"/>
      <c r="J16" s="12"/>
      <c r="K16" s="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30" ht="15.75" customHeight="1" x14ac:dyDescent="0.2">
      <c r="A17" s="30" t="s">
        <v>109</v>
      </c>
      <c r="B17" s="31" t="s">
        <v>110</v>
      </c>
      <c r="C17" s="32" t="s">
        <v>16</v>
      </c>
      <c r="D17" s="32">
        <v>29.51</v>
      </c>
      <c r="E17" s="47">
        <v>2950</v>
      </c>
      <c r="F17" s="33">
        <f>D17*E17</f>
        <v>87054.5</v>
      </c>
      <c r="G17" s="34">
        <f>F17+(F17/100*10)</f>
        <v>95759.95</v>
      </c>
      <c r="H17" s="35">
        <f>F17+(F17/100*30)</f>
        <v>113170.85</v>
      </c>
      <c r="I17" s="36" t="s">
        <v>17</v>
      </c>
      <c r="J17" s="37" t="s">
        <v>68</v>
      </c>
      <c r="K17" s="18"/>
      <c r="L17" s="19"/>
      <c r="M17" s="19"/>
      <c r="N17" s="19"/>
      <c r="O17" s="20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15.75" customHeight="1" x14ac:dyDescent="0.2">
      <c r="A18" s="129" t="s">
        <v>46</v>
      </c>
      <c r="B18" s="130"/>
      <c r="C18" s="11"/>
      <c r="D18" s="11"/>
      <c r="E18" s="11"/>
      <c r="F18" s="11"/>
      <c r="G18" s="11"/>
      <c r="H18" s="11"/>
      <c r="I18" s="11"/>
      <c r="J18" s="12"/>
      <c r="K18" s="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30" ht="15.75" customHeight="1" x14ac:dyDescent="0.2">
      <c r="A19" s="30" t="s">
        <v>122</v>
      </c>
      <c r="B19" s="31" t="s">
        <v>123</v>
      </c>
      <c r="C19" s="32" t="s">
        <v>16</v>
      </c>
      <c r="D19" s="32">
        <v>28.9</v>
      </c>
      <c r="E19" s="47">
        <v>3300</v>
      </c>
      <c r="F19" s="33">
        <f>D19*E19</f>
        <v>95370</v>
      </c>
      <c r="G19" s="34">
        <f>F19+(F19/100*10)</f>
        <v>104907</v>
      </c>
      <c r="H19" s="35">
        <f>F19+(F19/100*30)</f>
        <v>123981</v>
      </c>
      <c r="I19" s="36" t="s">
        <v>17</v>
      </c>
      <c r="J19" s="37" t="s">
        <v>68</v>
      </c>
      <c r="K19" s="18"/>
      <c r="L19" s="19"/>
      <c r="M19" s="19"/>
      <c r="N19" s="19"/>
      <c r="O19" s="20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 ht="15.75" customHeight="1" x14ac:dyDescent="0.2">
      <c r="A20" s="129" t="s">
        <v>51</v>
      </c>
      <c r="B20" s="130"/>
      <c r="C20" s="11"/>
      <c r="D20" s="11"/>
      <c r="E20" s="11"/>
      <c r="F20" s="11"/>
      <c r="G20" s="11"/>
      <c r="H20" s="11"/>
      <c r="I20" s="11"/>
      <c r="J20" s="12"/>
      <c r="K20" s="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30" ht="15.75" customHeight="1" x14ac:dyDescent="0.2">
      <c r="A21" s="133" t="s">
        <v>149</v>
      </c>
      <c r="B21" s="132"/>
      <c r="C21" s="54"/>
      <c r="D21" s="55">
        <f>SUM(D6:D20)</f>
        <v>174.51000000000002</v>
      </c>
      <c r="E21" s="56"/>
      <c r="F21" s="56"/>
      <c r="G21" s="56"/>
      <c r="H21" s="56"/>
      <c r="I21" s="56"/>
      <c r="J21" s="56"/>
      <c r="K21" s="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30" ht="15.75" customHeight="1" x14ac:dyDescent="0.2">
      <c r="A22" s="57"/>
      <c r="B22" s="6"/>
      <c r="C22" s="6"/>
      <c r="D22" s="5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</sheetData>
  <mergeCells count="23">
    <mergeCell ref="A20:B20"/>
    <mergeCell ref="A21:B21"/>
    <mergeCell ref="A4:B4"/>
    <mergeCell ref="A5:B5"/>
    <mergeCell ref="A6:B6"/>
    <mergeCell ref="A8:B8"/>
    <mergeCell ref="A9:B9"/>
    <mergeCell ref="A10:B10"/>
    <mergeCell ref="A12:B12"/>
    <mergeCell ref="I1:I3"/>
    <mergeCell ref="J1:J3"/>
    <mergeCell ref="A14:B14"/>
    <mergeCell ref="A16:B16"/>
    <mergeCell ref="A18:B18"/>
    <mergeCell ref="E1:E3"/>
    <mergeCell ref="F2:F3"/>
    <mergeCell ref="G2:G3"/>
    <mergeCell ref="H2:H3"/>
    <mergeCell ref="A1:A3"/>
    <mergeCell ref="B1:B3"/>
    <mergeCell ref="C1:C3"/>
    <mergeCell ref="D1:D2"/>
    <mergeCell ref="F1:G1"/>
  </mergeCells>
  <dataValidations count="3">
    <dataValidation type="list" allowBlank="1" showErrorMessage="1" sqref="I7 I11 I13 I15 I17 I19" xr:uid="{00000000-0002-0000-0300-000000000000}">
      <formula1>"Studio,1 bedroom,2 bedroom,3 bedroom"</formula1>
    </dataValidation>
    <dataValidation type="list" allowBlank="1" showErrorMessage="1" sqref="J7 J11 J13 J15 J17 J19" xr:uid="{00000000-0002-0000-0300-000001000000}">
      <formula1>"Available,Reserved,Sold,SPECIAL PRICE,TOP ROYALTY"</formula1>
    </dataValidation>
    <dataValidation type="list" allowBlank="1" showErrorMessage="1" sqref="C7 C11 C13 C15 C17 C19" xr:uid="{00000000-0002-0000-0300-000002000000}">
      <formula1>"Sea View,Garden,Mountain,Two Sides"</formula1>
    </dataValidation>
  </dataValidations>
  <printOptions horizontalCentered="1" verticalCentered="1"/>
  <pageMargins left="0.7" right="0.7" top="0.75" bottom="0.75" header="0" footer="0"/>
  <pageSetup paperSize="9" pageOrder="overThenDown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AD34"/>
  <sheetViews>
    <sheetView workbookViewId="0">
      <pane ySplit="4" topLeftCell="A5" activePane="bottomLeft" state="frozen"/>
      <selection pane="bottomLeft" activeCell="A6" sqref="A6:B6"/>
    </sheetView>
  </sheetViews>
  <sheetFormatPr baseColWidth="10" defaultColWidth="12.6640625" defaultRowHeight="15" customHeight="1" x14ac:dyDescent="0.15"/>
  <cols>
    <col min="1" max="1" width="4.1640625" customWidth="1"/>
    <col min="2" max="2" width="12.1640625" customWidth="1"/>
    <col min="3" max="3" width="14" customWidth="1"/>
    <col min="4" max="4" width="9.1640625" bestFit="1" customWidth="1"/>
    <col min="5" max="5" width="10.1640625" customWidth="1"/>
    <col min="6" max="6" width="13.1640625" customWidth="1"/>
    <col min="7" max="7" width="13.33203125" customWidth="1"/>
    <col min="9" max="9" width="16.1640625" customWidth="1"/>
    <col min="10" max="10" width="18.33203125" customWidth="1"/>
    <col min="15" max="15" width="14.6640625" customWidth="1"/>
  </cols>
  <sheetData>
    <row r="1" spans="1:30" ht="15.75" customHeight="1" x14ac:dyDescent="0.2">
      <c r="A1" s="162" t="s">
        <v>179</v>
      </c>
      <c r="B1" s="138"/>
      <c r="C1" s="138"/>
      <c r="D1" s="138"/>
      <c r="E1" s="138"/>
      <c r="F1" s="138"/>
      <c r="G1" s="138"/>
      <c r="H1" s="138"/>
      <c r="I1" s="138"/>
      <c r="J1" s="138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30" ht="15.75" customHeight="1" x14ac:dyDescent="0.2">
      <c r="A2" s="118" t="s">
        <v>0</v>
      </c>
      <c r="B2" s="119" t="s">
        <v>1</v>
      </c>
      <c r="C2" s="122" t="s">
        <v>2</v>
      </c>
      <c r="D2" s="123" t="s">
        <v>3</v>
      </c>
      <c r="E2" s="119" t="s">
        <v>4</v>
      </c>
      <c r="F2" s="125" t="s">
        <v>5</v>
      </c>
      <c r="G2" s="126"/>
      <c r="H2" s="7"/>
      <c r="I2" s="105" t="s">
        <v>6</v>
      </c>
      <c r="J2" s="108" t="s">
        <v>7</v>
      </c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30" ht="15.75" customHeight="1" x14ac:dyDescent="0.2">
      <c r="A3" s="109"/>
      <c r="B3" s="120"/>
      <c r="C3" s="120"/>
      <c r="D3" s="124"/>
      <c r="E3" s="120"/>
      <c r="F3" s="111" t="s">
        <v>8</v>
      </c>
      <c r="G3" s="113" t="s">
        <v>9</v>
      </c>
      <c r="H3" s="115" t="s">
        <v>10</v>
      </c>
      <c r="I3" s="106"/>
      <c r="J3" s="109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30" ht="42" customHeight="1" x14ac:dyDescent="0.2">
      <c r="A4" s="110"/>
      <c r="B4" s="121"/>
      <c r="C4" s="121"/>
      <c r="D4" s="8" t="s">
        <v>11</v>
      </c>
      <c r="E4" s="121"/>
      <c r="F4" s="112"/>
      <c r="G4" s="114"/>
      <c r="H4" s="110"/>
      <c r="I4" s="107"/>
      <c r="J4" s="110"/>
      <c r="K4" s="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30" ht="15.75" customHeight="1" x14ac:dyDescent="0.2">
      <c r="A5" s="127" t="s">
        <v>12</v>
      </c>
      <c r="B5" s="128"/>
      <c r="C5" s="9"/>
      <c r="D5" s="9"/>
      <c r="E5" s="9"/>
      <c r="F5" s="9"/>
      <c r="G5" s="9"/>
      <c r="H5" s="9"/>
      <c r="I5" s="9"/>
      <c r="J5" s="10"/>
      <c r="K5" s="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0" ht="15.75" customHeight="1" x14ac:dyDescent="0.2">
      <c r="A6" s="129" t="s">
        <v>13</v>
      </c>
      <c r="B6" s="130"/>
      <c r="C6" s="11"/>
      <c r="D6" s="11"/>
      <c r="E6" s="11"/>
      <c r="F6" s="11"/>
      <c r="G6" s="11"/>
      <c r="H6" s="11"/>
      <c r="I6" s="11"/>
      <c r="J6" s="12"/>
      <c r="K6" s="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0" ht="15.75" customHeight="1" x14ac:dyDescent="0.2">
      <c r="A7" s="22" t="s">
        <v>19</v>
      </c>
      <c r="B7" s="23" t="s">
        <v>20</v>
      </c>
      <c r="C7" s="24" t="s">
        <v>21</v>
      </c>
      <c r="D7" s="24">
        <v>94.22</v>
      </c>
      <c r="E7" s="24">
        <v>3200</v>
      </c>
      <c r="F7" s="25">
        <f t="shared" ref="F7:F8" si="0">D7*E7</f>
        <v>301504</v>
      </c>
      <c r="G7" s="26">
        <f t="shared" ref="G7:G8" si="1">F7+(F7/100*10)</f>
        <v>331654.40000000002</v>
      </c>
      <c r="H7" s="27">
        <f t="shared" ref="H7:H8" si="2">F7+(F7/100*30)</f>
        <v>391955.20000000001</v>
      </c>
      <c r="I7" s="28" t="s">
        <v>22</v>
      </c>
      <c r="J7" s="29" t="s">
        <v>23</v>
      </c>
      <c r="K7" s="18"/>
      <c r="L7" s="19"/>
      <c r="M7" s="19"/>
      <c r="N7" s="19"/>
      <c r="O7" s="20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30" ht="15.75" customHeight="1" x14ac:dyDescent="0.2">
      <c r="A8" s="30" t="s">
        <v>24</v>
      </c>
      <c r="B8" s="31" t="s">
        <v>25</v>
      </c>
      <c r="C8" s="32" t="s">
        <v>21</v>
      </c>
      <c r="D8" s="32">
        <v>86.47</v>
      </c>
      <c r="E8" s="32">
        <v>3200</v>
      </c>
      <c r="F8" s="33">
        <f t="shared" si="0"/>
        <v>276704</v>
      </c>
      <c r="G8" s="34">
        <f t="shared" si="1"/>
        <v>304374.40000000002</v>
      </c>
      <c r="H8" s="35">
        <f t="shared" si="2"/>
        <v>359715.2</v>
      </c>
      <c r="I8" s="36" t="s">
        <v>22</v>
      </c>
      <c r="J8" s="37" t="s">
        <v>23</v>
      </c>
      <c r="K8" s="18"/>
      <c r="L8" s="19"/>
      <c r="M8" s="19"/>
      <c r="N8" s="19"/>
      <c r="O8" s="20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</row>
    <row r="9" spans="1:30" ht="15.75" customHeight="1" x14ac:dyDescent="0.2">
      <c r="A9" s="129" t="s">
        <v>26</v>
      </c>
      <c r="B9" s="130"/>
      <c r="C9" s="11"/>
      <c r="D9" s="11"/>
      <c r="E9" s="11"/>
      <c r="F9" s="11"/>
      <c r="G9" s="11"/>
      <c r="H9" s="11"/>
      <c r="I9" s="11"/>
      <c r="J9" s="12"/>
      <c r="K9" s="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30" ht="15.75" customHeight="1" x14ac:dyDescent="0.2">
      <c r="A10" s="30" t="s">
        <v>32</v>
      </c>
      <c r="B10" s="31" t="s">
        <v>33</v>
      </c>
      <c r="C10" s="32" t="s">
        <v>31</v>
      </c>
      <c r="D10" s="32">
        <v>94.77</v>
      </c>
      <c r="E10" s="32">
        <v>3200</v>
      </c>
      <c r="F10" s="33">
        <f>D10*E10</f>
        <v>303264</v>
      </c>
      <c r="G10" s="34">
        <f>F10+(F10/100*10)</f>
        <v>333590.40000000002</v>
      </c>
      <c r="H10" s="35">
        <f>F10+(F10/100*30)</f>
        <v>394243.2</v>
      </c>
      <c r="I10" s="36" t="s">
        <v>22</v>
      </c>
      <c r="J10" s="37" t="s">
        <v>23</v>
      </c>
      <c r="K10" s="18"/>
      <c r="L10" s="19"/>
      <c r="M10" s="19"/>
      <c r="N10" s="19"/>
      <c r="O10" s="20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</row>
    <row r="11" spans="1:30" ht="15.75" customHeight="1" x14ac:dyDescent="0.2">
      <c r="A11" s="129" t="s">
        <v>34</v>
      </c>
      <c r="B11" s="130"/>
      <c r="C11" s="11"/>
      <c r="D11" s="11"/>
      <c r="E11" s="11"/>
      <c r="F11" s="11"/>
      <c r="G11" s="11"/>
      <c r="H11" s="11"/>
      <c r="I11" s="11"/>
      <c r="J11" s="12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30" ht="15.75" customHeight="1" x14ac:dyDescent="0.2">
      <c r="A12" s="22" t="s">
        <v>38</v>
      </c>
      <c r="B12" s="23" t="s">
        <v>39</v>
      </c>
      <c r="C12" s="24" t="s">
        <v>31</v>
      </c>
      <c r="D12" s="24">
        <v>94.77</v>
      </c>
      <c r="E12" s="32">
        <v>3200</v>
      </c>
      <c r="F12" s="25">
        <f>D12*E12</f>
        <v>303264</v>
      </c>
      <c r="G12" s="26">
        <f>F12+(F12/100*10)</f>
        <v>333590.40000000002</v>
      </c>
      <c r="H12" s="27">
        <f>F12+(F12/100*30)</f>
        <v>394243.2</v>
      </c>
      <c r="I12" s="28" t="s">
        <v>22</v>
      </c>
      <c r="J12" s="29" t="s">
        <v>23</v>
      </c>
      <c r="K12" s="18"/>
      <c r="L12" s="19"/>
      <c r="M12" s="19"/>
      <c r="N12" s="19"/>
      <c r="O12" s="20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spans="1:30" ht="23.25" customHeight="1" x14ac:dyDescent="0.2">
      <c r="A13" s="127" t="s">
        <v>59</v>
      </c>
      <c r="B13" s="128"/>
      <c r="C13" s="9"/>
      <c r="D13" s="9"/>
      <c r="E13" s="9"/>
      <c r="F13" s="9"/>
      <c r="G13" s="9"/>
      <c r="H13" s="9"/>
      <c r="I13" s="9"/>
      <c r="J13" s="10"/>
      <c r="K13" s="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30" ht="15.75" customHeight="1" x14ac:dyDescent="0.2">
      <c r="A14" s="129" t="s">
        <v>13</v>
      </c>
      <c r="B14" s="130"/>
      <c r="C14" s="11"/>
      <c r="D14" s="11"/>
      <c r="E14" s="11"/>
      <c r="F14" s="11"/>
      <c r="G14" s="11"/>
      <c r="H14" s="11"/>
      <c r="I14" s="11"/>
      <c r="J14" s="12"/>
      <c r="K14" s="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30" ht="15.75" customHeight="1" x14ac:dyDescent="0.2">
      <c r="A15" s="48" t="s">
        <v>69</v>
      </c>
      <c r="B15" s="23" t="s">
        <v>70</v>
      </c>
      <c r="C15" s="24" t="s">
        <v>21</v>
      </c>
      <c r="D15" s="24">
        <v>77.790000000000006</v>
      </c>
      <c r="E15" s="32">
        <v>3200</v>
      </c>
      <c r="F15" s="25">
        <f>D15*E15</f>
        <v>248928.00000000003</v>
      </c>
      <c r="G15" s="26">
        <f>F15+(F15/100*10)</f>
        <v>273820.80000000005</v>
      </c>
      <c r="H15" s="27">
        <f>F15+(F15/100*30)</f>
        <v>323606.40000000002</v>
      </c>
      <c r="I15" s="28" t="s">
        <v>22</v>
      </c>
      <c r="J15" s="29" t="s">
        <v>23</v>
      </c>
      <c r="K15" s="18"/>
      <c r="L15" s="19"/>
      <c r="M15" s="19"/>
      <c r="N15" s="19"/>
      <c r="O15" s="20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ht="15.75" customHeight="1" x14ac:dyDescent="0.2">
      <c r="A16" s="129" t="s">
        <v>26</v>
      </c>
      <c r="B16" s="130"/>
      <c r="C16" s="11"/>
      <c r="D16" s="11"/>
      <c r="E16" s="11"/>
      <c r="F16" s="11"/>
      <c r="G16" s="11"/>
      <c r="H16" s="11"/>
      <c r="I16" s="11"/>
      <c r="J16" s="12"/>
      <c r="K16" s="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30" ht="15.75" customHeight="1" x14ac:dyDescent="0.2">
      <c r="A17" s="22" t="s">
        <v>75</v>
      </c>
      <c r="B17" s="31" t="s">
        <v>76</v>
      </c>
      <c r="C17" s="24" t="s">
        <v>31</v>
      </c>
      <c r="D17" s="32">
        <v>70.739999999999995</v>
      </c>
      <c r="E17" s="32">
        <v>3200</v>
      </c>
      <c r="F17" s="25">
        <f t="shared" ref="F17:F18" si="3">D17*E17</f>
        <v>226367.99999999997</v>
      </c>
      <c r="G17" s="26">
        <f t="shared" ref="G17:G18" si="4">F17+(F17/100*10)</f>
        <v>249004.79999999996</v>
      </c>
      <c r="H17" s="27">
        <f t="shared" ref="H17:H18" si="5">F17+(F17/100*30)</f>
        <v>294278.39999999997</v>
      </c>
      <c r="I17" s="28" t="s">
        <v>22</v>
      </c>
      <c r="J17" s="29" t="s">
        <v>23</v>
      </c>
      <c r="K17" s="18"/>
      <c r="L17" s="19"/>
      <c r="M17" s="19"/>
      <c r="N17" s="19"/>
      <c r="O17" s="20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15.75" customHeight="1" x14ac:dyDescent="0.2">
      <c r="A18" s="22" t="s">
        <v>81</v>
      </c>
      <c r="B18" s="23" t="s">
        <v>82</v>
      </c>
      <c r="C18" s="24" t="s">
        <v>31</v>
      </c>
      <c r="D18" s="24">
        <v>77.569999999999993</v>
      </c>
      <c r="E18" s="32">
        <v>3200</v>
      </c>
      <c r="F18" s="25">
        <f t="shared" si="3"/>
        <v>248223.99999999997</v>
      </c>
      <c r="G18" s="26">
        <f t="shared" si="4"/>
        <v>273046.39999999997</v>
      </c>
      <c r="H18" s="27">
        <f t="shared" si="5"/>
        <v>322691.19999999995</v>
      </c>
      <c r="I18" s="28" t="s">
        <v>22</v>
      </c>
      <c r="J18" s="29" t="s">
        <v>23</v>
      </c>
      <c r="K18" s="18"/>
      <c r="L18" s="19"/>
      <c r="M18" s="19"/>
      <c r="N18" s="19"/>
      <c r="O18" s="20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ht="15.75" customHeight="1" x14ac:dyDescent="0.2">
      <c r="A19" s="129" t="s">
        <v>34</v>
      </c>
      <c r="B19" s="130"/>
      <c r="C19" s="11"/>
      <c r="D19" s="11"/>
      <c r="E19" s="11"/>
      <c r="F19" s="11"/>
      <c r="G19" s="11"/>
      <c r="H19" s="11"/>
      <c r="I19" s="11"/>
      <c r="J19" s="12"/>
      <c r="K19" s="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30" ht="15.75" customHeight="1" x14ac:dyDescent="0.2">
      <c r="A20" s="22" t="s">
        <v>87</v>
      </c>
      <c r="B20" s="31" t="s">
        <v>88</v>
      </c>
      <c r="C20" s="24" t="s">
        <v>31</v>
      </c>
      <c r="D20" s="32">
        <v>70.739999999999995</v>
      </c>
      <c r="E20" s="32">
        <v>3200</v>
      </c>
      <c r="F20" s="25">
        <f t="shared" ref="F20:F21" si="6">D20*E20</f>
        <v>226367.99999999997</v>
      </c>
      <c r="G20" s="26">
        <f t="shared" ref="G20:G21" si="7">F20+(F20/100*10)</f>
        <v>249004.79999999996</v>
      </c>
      <c r="H20" s="27">
        <f t="shared" ref="H20:H21" si="8">F20+(F20/100*30)</f>
        <v>294278.39999999997</v>
      </c>
      <c r="I20" s="28" t="s">
        <v>22</v>
      </c>
      <c r="J20" s="29" t="s">
        <v>23</v>
      </c>
      <c r="K20" s="18"/>
      <c r="L20" s="19"/>
      <c r="M20" s="19"/>
      <c r="N20" s="19"/>
      <c r="O20" s="20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ht="15.75" customHeight="1" x14ac:dyDescent="0.2">
      <c r="A21" s="22" t="s">
        <v>93</v>
      </c>
      <c r="B21" s="23" t="s">
        <v>94</v>
      </c>
      <c r="C21" s="24" t="s">
        <v>31</v>
      </c>
      <c r="D21" s="24">
        <v>77.569999999999993</v>
      </c>
      <c r="E21" s="32">
        <v>3200</v>
      </c>
      <c r="F21" s="25">
        <f t="shared" si="6"/>
        <v>248223.99999999997</v>
      </c>
      <c r="G21" s="26">
        <f t="shared" si="7"/>
        <v>273046.39999999997</v>
      </c>
      <c r="H21" s="27">
        <f t="shared" si="8"/>
        <v>322691.19999999995</v>
      </c>
      <c r="I21" s="28" t="s">
        <v>22</v>
      </c>
      <c r="J21" s="29" t="s">
        <v>23</v>
      </c>
      <c r="K21" s="18"/>
      <c r="L21" s="19"/>
      <c r="M21" s="19"/>
      <c r="N21" s="19"/>
      <c r="O21" s="20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ht="15.75" customHeight="1" x14ac:dyDescent="0.2">
      <c r="A22" s="129" t="s">
        <v>40</v>
      </c>
      <c r="B22" s="130"/>
      <c r="C22" s="11"/>
      <c r="D22" s="11"/>
      <c r="E22" s="11"/>
      <c r="F22" s="11"/>
      <c r="G22" s="11"/>
      <c r="H22" s="11"/>
      <c r="I22" s="11"/>
      <c r="J22" s="12"/>
      <c r="K22" s="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30" ht="15.75" customHeight="1" x14ac:dyDescent="0.2">
      <c r="A23" s="22" t="s">
        <v>99</v>
      </c>
      <c r="B23" s="23" t="s">
        <v>100</v>
      </c>
      <c r="C23" s="24" t="s">
        <v>31</v>
      </c>
      <c r="D23" s="24">
        <v>70.64</v>
      </c>
      <c r="E23" s="24">
        <v>3200</v>
      </c>
      <c r="F23" s="25">
        <f t="shared" ref="F23:F24" si="9">D23*E23</f>
        <v>226048</v>
      </c>
      <c r="G23" s="26">
        <f t="shared" ref="G23:G24" si="10">F23+(F23/100*10)</f>
        <v>248652.79999999999</v>
      </c>
      <c r="H23" s="27">
        <f t="shared" ref="H23:H24" si="11">F23+(F23/100*30)</f>
        <v>293862.40000000002</v>
      </c>
      <c r="I23" s="28" t="s">
        <v>22</v>
      </c>
      <c r="J23" s="29" t="s">
        <v>23</v>
      </c>
      <c r="K23" s="18"/>
      <c r="L23" s="19"/>
      <c r="M23" s="19"/>
      <c r="N23" s="19"/>
      <c r="O23" s="20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 ht="15.75" customHeight="1" x14ac:dyDescent="0.2">
      <c r="A24" s="22" t="s">
        <v>105</v>
      </c>
      <c r="B24" s="23" t="s">
        <v>106</v>
      </c>
      <c r="C24" s="24" t="s">
        <v>31</v>
      </c>
      <c r="D24" s="24">
        <v>77.569999999999993</v>
      </c>
      <c r="E24" s="24">
        <v>3200</v>
      </c>
      <c r="F24" s="25">
        <f t="shared" si="9"/>
        <v>248223.99999999997</v>
      </c>
      <c r="G24" s="26">
        <f t="shared" si="10"/>
        <v>273046.39999999997</v>
      </c>
      <c r="H24" s="27">
        <f t="shared" si="11"/>
        <v>322691.19999999995</v>
      </c>
      <c r="I24" s="28" t="s">
        <v>22</v>
      </c>
      <c r="J24" s="29" t="s">
        <v>23</v>
      </c>
      <c r="K24" s="18"/>
      <c r="L24" s="19"/>
      <c r="M24" s="19"/>
      <c r="N24" s="19"/>
      <c r="O24" s="20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ht="15.75" customHeight="1" x14ac:dyDescent="0.2">
      <c r="A25" s="129" t="s">
        <v>46</v>
      </c>
      <c r="B25" s="130"/>
      <c r="C25" s="11"/>
      <c r="D25" s="11"/>
      <c r="E25" s="11"/>
      <c r="F25" s="11"/>
      <c r="G25" s="11"/>
      <c r="H25" s="11"/>
      <c r="I25" s="11"/>
      <c r="J25" s="12"/>
      <c r="K25" s="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30" ht="15.75" customHeight="1" x14ac:dyDescent="0.2">
      <c r="A26" s="22" t="s">
        <v>112</v>
      </c>
      <c r="B26" s="23" t="s">
        <v>113</v>
      </c>
      <c r="C26" s="24" t="s">
        <v>31</v>
      </c>
      <c r="D26" s="24">
        <v>70.739999999999995</v>
      </c>
      <c r="E26" s="24">
        <v>3200</v>
      </c>
      <c r="F26" s="25">
        <f t="shared" ref="F26:F27" si="12">D26*E26</f>
        <v>226367.99999999997</v>
      </c>
      <c r="G26" s="26">
        <f t="shared" ref="G26:G27" si="13">F26+(F26/100*10)</f>
        <v>249004.79999999996</v>
      </c>
      <c r="H26" s="27">
        <f t="shared" ref="H26:H27" si="14">F26+(F26/100*30)</f>
        <v>294278.39999999997</v>
      </c>
      <c r="I26" s="28" t="s">
        <v>22</v>
      </c>
      <c r="J26" s="29" t="s">
        <v>23</v>
      </c>
      <c r="K26" s="18"/>
      <c r="L26" s="19"/>
      <c r="M26" s="19"/>
      <c r="N26" s="19"/>
      <c r="O26" s="20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ht="15.75" customHeight="1" x14ac:dyDescent="0.2">
      <c r="A27" s="22" t="s">
        <v>118</v>
      </c>
      <c r="B27" s="23" t="s">
        <v>119</v>
      </c>
      <c r="C27" s="24" t="s">
        <v>31</v>
      </c>
      <c r="D27" s="24">
        <v>77.790000000000006</v>
      </c>
      <c r="E27" s="24">
        <v>3200</v>
      </c>
      <c r="F27" s="25">
        <f t="shared" si="12"/>
        <v>248928.00000000003</v>
      </c>
      <c r="G27" s="26">
        <f t="shared" si="13"/>
        <v>273820.80000000005</v>
      </c>
      <c r="H27" s="27">
        <f t="shared" si="14"/>
        <v>323606.40000000002</v>
      </c>
      <c r="I27" s="28" t="s">
        <v>22</v>
      </c>
      <c r="J27" s="29" t="s">
        <v>23</v>
      </c>
      <c r="K27" s="18"/>
      <c r="L27" s="19"/>
      <c r="M27" s="19"/>
      <c r="N27" s="19"/>
      <c r="O27" s="20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ht="15.75" customHeight="1" x14ac:dyDescent="0.2">
      <c r="A28" s="129" t="s">
        <v>51</v>
      </c>
      <c r="B28" s="130"/>
      <c r="C28" s="11"/>
      <c r="D28" s="11"/>
      <c r="E28" s="11"/>
      <c r="F28" s="11"/>
      <c r="G28" s="11"/>
      <c r="H28" s="11"/>
      <c r="I28" s="11"/>
      <c r="J28" s="12"/>
      <c r="K28" s="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30" ht="15.75" customHeight="1" x14ac:dyDescent="0.2">
      <c r="A29" s="22" t="s">
        <v>124</v>
      </c>
      <c r="B29" s="23" t="s">
        <v>125</v>
      </c>
      <c r="C29" s="24" t="s">
        <v>45</v>
      </c>
      <c r="D29" s="24">
        <v>70.739999999999995</v>
      </c>
      <c r="E29" s="24">
        <v>3800</v>
      </c>
      <c r="F29" s="25">
        <f t="shared" ref="F29:F30" si="15">D29*E29</f>
        <v>268812</v>
      </c>
      <c r="G29" s="26">
        <f t="shared" ref="G29:G30" si="16">F29+(F29/100*10)</f>
        <v>295693.2</v>
      </c>
      <c r="H29" s="24">
        <f t="shared" ref="H29:H30" si="17">F29+(F29/100*30)</f>
        <v>349455.6</v>
      </c>
      <c r="I29" s="28" t="s">
        <v>22</v>
      </c>
      <c r="J29" s="29" t="s">
        <v>23</v>
      </c>
      <c r="K29" s="18"/>
      <c r="L29" s="19"/>
      <c r="M29" s="19"/>
      <c r="N29" s="19"/>
      <c r="O29" s="20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ht="15.75" customHeight="1" x14ac:dyDescent="0.2">
      <c r="A30" s="22" t="s">
        <v>130</v>
      </c>
      <c r="B30" s="23" t="s">
        <v>131</v>
      </c>
      <c r="C30" s="24" t="s">
        <v>31</v>
      </c>
      <c r="D30" s="24">
        <v>77.569999999999993</v>
      </c>
      <c r="E30" s="24">
        <v>3200</v>
      </c>
      <c r="F30" s="25">
        <f t="shared" si="15"/>
        <v>248223.99999999997</v>
      </c>
      <c r="G30" s="26">
        <f t="shared" si="16"/>
        <v>273046.39999999997</v>
      </c>
      <c r="H30" s="27">
        <f t="shared" si="17"/>
        <v>322691.19999999995</v>
      </c>
      <c r="I30" s="28" t="s">
        <v>22</v>
      </c>
      <c r="J30" s="29" t="s">
        <v>23</v>
      </c>
      <c r="K30" s="18"/>
      <c r="L30" s="19"/>
      <c r="M30" s="19"/>
      <c r="N30" s="19"/>
      <c r="O30" s="20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ht="15.75" customHeight="1" x14ac:dyDescent="0.2">
      <c r="A31" s="129" t="s">
        <v>56</v>
      </c>
      <c r="B31" s="130"/>
      <c r="C31" s="11"/>
      <c r="D31" s="11"/>
      <c r="E31" s="11"/>
      <c r="F31" s="11"/>
      <c r="G31" s="11"/>
      <c r="H31" s="11"/>
      <c r="I31" s="11"/>
      <c r="J31" s="12"/>
      <c r="K31" s="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30" ht="15.75" customHeight="1" x14ac:dyDescent="0.2">
      <c r="A32" s="30" t="s">
        <v>144</v>
      </c>
      <c r="B32" s="31" t="s">
        <v>145</v>
      </c>
      <c r="C32" s="32" t="s">
        <v>16</v>
      </c>
      <c r="D32" s="32">
        <v>71.13</v>
      </c>
      <c r="E32" s="32">
        <v>3200</v>
      </c>
      <c r="F32" s="33">
        <f>D32*E32</f>
        <v>227616</v>
      </c>
      <c r="G32" s="34">
        <f>F32+(F32/100*10)</f>
        <v>250377.60000000001</v>
      </c>
      <c r="H32" s="35">
        <f>F32+(F32/100*30)</f>
        <v>295900.79999999999</v>
      </c>
      <c r="I32" s="36" t="s">
        <v>22</v>
      </c>
      <c r="J32" s="37" t="s">
        <v>23</v>
      </c>
      <c r="K32" s="18"/>
      <c r="L32" s="19"/>
      <c r="M32" s="19"/>
      <c r="N32" s="19"/>
      <c r="O32" s="20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26" ht="15.75" customHeight="1" x14ac:dyDescent="0.2">
      <c r="A33" s="133" t="s">
        <v>149</v>
      </c>
      <c r="B33" s="132"/>
      <c r="C33" s="54"/>
      <c r="D33" s="55">
        <f>SUM(D7:D32)</f>
        <v>1260.8199999999997</v>
      </c>
      <c r="E33" s="56"/>
      <c r="F33" s="56"/>
      <c r="G33" s="56"/>
      <c r="H33" s="56"/>
      <c r="I33" s="56"/>
      <c r="J33" s="56"/>
      <c r="K33" s="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">
      <c r="A34" s="57"/>
      <c r="B34" s="6"/>
      <c r="C34" s="6"/>
      <c r="D34" s="5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</sheetData>
  <mergeCells count="25">
    <mergeCell ref="A31:B31"/>
    <mergeCell ref="A33:B33"/>
    <mergeCell ref="B2:B4"/>
    <mergeCell ref="A5:B5"/>
    <mergeCell ref="A6:B6"/>
    <mergeCell ref="A9:B9"/>
    <mergeCell ref="A11:B11"/>
    <mergeCell ref="A13:B13"/>
    <mergeCell ref="A14:B14"/>
    <mergeCell ref="A16:B16"/>
    <mergeCell ref="A19:B19"/>
    <mergeCell ref="A22:B22"/>
    <mergeCell ref="A25:B25"/>
    <mergeCell ref="A28:B28"/>
    <mergeCell ref="I2:I4"/>
    <mergeCell ref="J2:J4"/>
    <mergeCell ref="F3:F4"/>
    <mergeCell ref="G3:G4"/>
    <mergeCell ref="A1:J1"/>
    <mergeCell ref="A2:A4"/>
    <mergeCell ref="C2:C4"/>
    <mergeCell ref="D2:D3"/>
    <mergeCell ref="E2:E4"/>
    <mergeCell ref="F2:G2"/>
    <mergeCell ref="H3:H4"/>
  </mergeCells>
  <dataValidations count="3">
    <dataValidation type="list" allowBlank="1" showErrorMessage="1" sqref="I7:I8 I10 I12 I15 I17:I18 I20:I21 I23:I24 I26:I27 I29:I30 I32" xr:uid="{00000000-0002-0000-0400-000000000000}">
      <formula1>"Studio,1 bedroom,2 bedroom,3 bedroom"</formula1>
    </dataValidation>
    <dataValidation type="list" allowBlank="1" showErrorMessage="1" sqref="J7:J8 J10 J12 J15 J17:J18 J20:J21 J23:J24 J26:J27 J29:J30 J32" xr:uid="{00000000-0002-0000-0400-000001000000}">
      <formula1>"Available,Reserved,Sold,SPECIAL PRICE,TOP ROYALTY"</formula1>
    </dataValidation>
    <dataValidation type="list" allowBlank="1" showErrorMessage="1" sqref="C7:C8 C10 C12 C15 C17:C18 C20:C21 C23:C24 C26:C27 C29:C30 C32" xr:uid="{00000000-0002-0000-0400-000002000000}">
      <formula1>"Sea View,Garden,Mountain,Two Sides"</formula1>
    </dataValidation>
  </dataValidations>
  <printOptions horizontalCentered="1" verticalCentered="1"/>
  <pageMargins left="0.7" right="0.7" top="0.75" bottom="0.75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Apartments</vt:lpstr>
      <vt:lpstr>Parking</vt:lpstr>
      <vt:lpstr>SPECIAL PRICE 1</vt:lpstr>
      <vt:lpstr>less than 100k</vt:lpstr>
      <vt:lpstr>250-300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Serhii Tytarenko</cp:lastModifiedBy>
  <dcterms:modified xsi:type="dcterms:W3CDTF">2026-01-13T13:11:22Z</dcterms:modified>
</cp:coreProperties>
</file>